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N/PORT_WZ_2025_04_00130 - rekawice/BIP - Adrian Edition/Edytowalne/"/>
    </mc:Choice>
  </mc:AlternateContent>
  <xr:revisionPtr revIDLastSave="466" documentId="8_{C232E554-E636-4426-9D51-2A499DE04227}" xr6:coauthVersionLast="47" xr6:coauthVersionMax="47" xr10:uidLastSave="{C9D94D2E-CCCB-441E-9432-32F88E8B03F7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Rękawice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5" l="1"/>
  <c r="I4" i="15"/>
  <c r="I6" i="14"/>
  <c r="K6" i="14" s="1"/>
  <c r="I7" i="14"/>
  <c r="I5" i="14"/>
  <c r="I4" i="14"/>
  <c r="K4" i="14" s="1"/>
  <c r="K5" i="15" l="1"/>
  <c r="L5" i="15" s="1"/>
  <c r="I6" i="15"/>
  <c r="K4" i="15"/>
  <c r="L6" i="14"/>
  <c r="K7" i="14"/>
  <c r="L7" i="14" s="1"/>
  <c r="I8" i="14"/>
  <c r="L4" i="14"/>
  <c r="K5" i="14"/>
  <c r="L5" i="14" s="1"/>
  <c r="K6" i="15" l="1"/>
  <c r="L4" i="15"/>
  <c r="L6" i="15" s="1"/>
  <c r="L8" i="14"/>
  <c r="K8" i="14"/>
</calcChain>
</file>

<file path=xl/sharedStrings.xml><?xml version="1.0" encoding="utf-8"?>
<sst xmlns="http://schemas.openxmlformats.org/spreadsheetml/2006/main" count="42" uniqueCount="27">
  <si>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</si>
  <si>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</si>
  <si>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</si>
  <si>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</si>
  <si>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</si>
  <si>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</si>
  <si>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</si>
  <si>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</si>
  <si>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</si>
  <si>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</si>
  <si>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</si>
  <si>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</si>
  <si>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</si>
  <si>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</si>
  <si>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</si>
  <si>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</si>
  <si>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Rękawice</t>
  </si>
  <si>
    <t>Rękawice ochronne przed 
wysokimi temperaturami</t>
  </si>
  <si>
    <t>Rękawice ochronne przed niskimi temperaturami</t>
  </si>
  <si>
    <t>Rękawice ochronne, lateksowe, z wydłużonym mankietem (min. 30 cm), wodoodporne, teksturowana powierzchnia, wysoka odporność na uszkodzenia mechaniczne (min. 3142X wg EN 388) , zapewniające ochronę przed ciepłem kontaktowym do 250°C (odpornośc na ciepło kontaktowe min. 2 wg EN 407).
Dostępność rozmiarów: 7-11. Zgodne z normą EN 420, EN388, EN 374 (typ A), EN 407. Konieczność przesłania karty produktu.
Produkt przykładowy lub równoważny: Rękawice ochronne Finedex 944-32, Honeywell</t>
  </si>
  <si>
    <t>Rękawice ochronne do pracy w niskich temperaturach (min. X2X wg  EN 511), nylonowe powlekane piaskowanym nitrylem, który zapewnia pewny chwyt mokrych i zaolejonych powierzchni, ocieplenie z materiału frotte, wysoki poziom odporności na ścieranie,  rozdarcie, przecięcie, przekłucie (min. 3242X wg EN 388), zapewniające wysoki poziom manulaności.
Dostępność rozmiarów: 8-11. Zgodne z normą EN 420, EN388, EN 511. Konieczność przesłania karty produktu. Przykładowy produkt lub równoważny: Rękawice ochronne Nitras Soft Grip W 3560W</t>
  </si>
  <si>
    <t>Rozmiary</t>
  </si>
  <si>
    <t>Ilość par</t>
  </si>
  <si>
    <t>rozm. 8 - 4 pary
rozm. 10 - 3 pary 
rozm. 11 - 1 para</t>
  </si>
  <si>
    <t>rozm. 8 - 2 pary 
rozm. 9 - 4 pary
rozm. 10 - 3 pary 
rozm. 11 - 1 para</t>
  </si>
  <si>
    <t>Sprawa nr: DZ.272.71.2025</t>
  </si>
  <si>
    <t>Stawka 
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</si>
</sst>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6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2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10" fillId="2" borderId="3" xfId="2" applyFont="1" applyFill="1" applyBorder="1" applyAlignment="1" applyProtection="1">
      <alignment horizontal="center" vertical="center"/>
    </xf>
    <xf numFmtId="9" fontId="0" fillId="0" borderId="0" xfId="3" applyFont="1"/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/>
    </dxf>
    <dxf>
      <protection locked="1"/>
    </dxf>
    <dxf>
      <protection locked="0"/>
    </dxf>
    <dxf>
      <protection locked="1"/>
    </dxf>
    <dxf>
      <protection locked="0"/>
    </dxf>
    <dxf>
      <protection locked="0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7"/>
      <tableStyleElement type="headerRow" dxfId="76"/>
      <tableStyleElement type="totalRow" dxfId="75"/>
      <tableStyleElement type="firstColumn" dxfId="74"/>
      <tableStyleElement type="firstRowStripe" dxfId="73"/>
      <tableStyleElement type="secondRowStripe" dxfId="72"/>
    </tableStyle>
    <tableStyle name="STYLOPZ2" pivot="0" count="6" xr9:uid="{5C18B6D6-E9CB-4F5F-9B7F-DA2351BCE07D}">
      <tableStyleElement type="wholeTable" dxfId="71"/>
      <tableStyleElement type="headerRow" dxfId="70"/>
      <tableStyleElement type="totalRow" dxfId="69"/>
      <tableStyleElement type="firstColumn" dxfId="68"/>
      <tableStyleElement type="firstRowStripe" dxfId="67"/>
      <tableStyleElement type="secondRowStripe" dxfId="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583748</xdr:rowOff>
    </xdr:from>
    <xdr:to>
      <xdr:col>5</xdr:col>
      <xdr:colOff>600068</xdr:colOff>
      <xdr:row>0</xdr:row>
      <xdr:rowOff>1578429</xdr:rowOff>
    </xdr:to>
    <xdr:pic>
      <xdr:nvPicPr>
        <xdr:cNvPr id="3" name="Grafika 341">
          <a:extLst>
            <a:ext uri="{FF2B5EF4-FFF2-40B4-BE49-F238E27FC236}">
              <a16:creationId xmlns:a16="http://schemas.microsoft.com/office/drawing/2014/main" id="{79A61EB4-1D8E-139E-63ED-5554BC344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62351" y="583748"/>
          <a:ext cx="4671324" cy="994681"/>
        </a:xfrm>
        <a:prstGeom prst="rect">
          <a:avLst/>
        </a:prstGeom>
      </xdr:spPr>
    </xdr:pic>
    <xdr:clientData/>
  </xdr:twoCellAnchor>
  <xdr:twoCellAnchor>
    <xdr:from>
      <xdr:col>0</xdr:col>
      <xdr:colOff>163284</xdr:colOff>
      <xdr:row>0</xdr:row>
      <xdr:rowOff>489856</xdr:rowOff>
    </xdr:from>
    <xdr:to>
      <xdr:col>3</xdr:col>
      <xdr:colOff>340177</xdr:colOff>
      <xdr:row>0</xdr:row>
      <xdr:rowOff>1736017</xdr:rowOff>
    </xdr:to>
    <xdr:pic>
      <xdr:nvPicPr>
        <xdr:cNvPr id="4" name="Obraz 345">
          <a:extLst>
            <a:ext uri="{FF2B5EF4-FFF2-40B4-BE49-F238E27FC236}">
              <a16:creationId xmlns:a16="http://schemas.microsoft.com/office/drawing/2014/main" id="{20928752-9786-685D-0C07-AD728521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4" y="489856"/>
          <a:ext cx="3034393" cy="1246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613862</xdr:colOff>
      <xdr:row>15</xdr:row>
      <xdr:rowOff>32113</xdr:rowOff>
    </xdr:from>
    <xdr:to>
      <xdr:col>5</xdr:col>
      <xdr:colOff>1082508</xdr:colOff>
      <xdr:row>18</xdr:row>
      <xdr:rowOff>81643</xdr:rowOff>
    </xdr:to>
    <xdr:sp macro="" textlink="">
      <xdr:nvSpPr>
        <xdr:cNvPr id="5" name="Pole tekstowe 2">
          <a:extLst>
            <a:ext uri="{FF2B5EF4-FFF2-40B4-BE49-F238E27FC236}">
              <a16:creationId xmlns:a16="http://schemas.microsoft.com/office/drawing/2014/main" id="{DB054262-CC08-1309-873A-145B8D42D4F9}"/>
            </a:ext>
          </a:extLst>
        </xdr:cNvPr>
        <xdr:cNvSpPr txBox="1">
          <a:spLocks noChangeArrowheads="1"/>
        </xdr:cNvSpPr>
      </xdr:nvSpPr>
      <xdr:spPr bwMode="auto">
        <a:xfrm>
          <a:off x="613862" y="14101899"/>
          <a:ext cx="8102253" cy="62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en-GB" sz="700" b="1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This project has received funding from the Horizon Europe Research and innovation funding programme </a:t>
          </a: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  <a:p>
          <a:pPr>
            <a:lnSpc>
              <a:spcPts val="850"/>
            </a:lnSpc>
          </a:pPr>
          <a:r>
            <a:rPr lang="en-GB" sz="700" b="1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under Grant Agreement Project 101079181 — SAME-NeuroID</a:t>
          </a: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  <a:p>
          <a:pPr>
            <a:lnSpc>
              <a:spcPts val="850"/>
            </a:lnSpc>
          </a:pPr>
          <a:r>
            <a:rPr lang="en-GB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 </a:t>
          </a: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435428</xdr:colOff>
      <xdr:row>12</xdr:row>
      <xdr:rowOff>707572</xdr:rowOff>
    </xdr:from>
    <xdr:to>
      <xdr:col>3</xdr:col>
      <xdr:colOff>1273382</xdr:colOff>
      <xdr:row>17</xdr:row>
      <xdr:rowOff>20837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7662753-F39D-F5C6-2169-F7ADF0407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" y="13484679"/>
          <a:ext cx="3695454" cy="986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59" dataDxfId="58" totalsRowDxfId="57">
  <autoFilter ref="A3:L7" xr:uid="{94EF205A-69AE-457C-82FD-73F08C6AF15E}"/>
  <tableColumns count="12">
    <tableColumn id="1" xr3:uid="{E9F9010C-CDDB-4962-A68F-244E15666AC7}" name="Lp." totalsRowLabel="Suma" dataDxfId="56" totalsRowDxfId="55"/>
    <tableColumn id="11" xr3:uid="{F828F888-6282-4D68-91A3-3C93B75E86EF}" name="Część" dataDxfId="54" totalsRowDxfId="53"/>
    <tableColumn id="2" xr3:uid="{E458E464-AA4D-4F3C-A32D-27683EA128FF}" name="Przedmiot zamówienia" dataDxfId="52" totalsRowDxfId="51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0" totalsRowDxfId="49"/>
    <tableColumn id="4" xr3:uid="{AA813F90-05DC-41EE-B30C-B50AB73BAB36}" name="Jednostka miary" dataDxfId="48" totalsRowDxfId="47"/>
    <tableColumn id="5" xr3:uid="{8A85CC42-DA77-4460-A237-83D935DFE659}" name=" Szacowana ilość zakupu" dataDxfId="46" totalsRowDxfId="45"/>
    <tableColumn id="12" xr3:uid="{C4FAEDAC-4D19-4E0D-913F-FBFC86020428}" name="Oferowany produkt" dataDxfId="44" totalsRowDxfId="43"/>
    <tableColumn id="6" xr3:uid="{982AE4D6-C6E9-4411-8226-024DE78DDEC3}" name="Wartość jednostkowa netto PLN" dataDxfId="42" totalsRowDxfId="41" dataCellStyle="Walutowy" totalsRowCellStyle="Walutowy"/>
    <tableColumn id="7" xr3:uid="{83D77675-0480-47FA-A1D4-40BE40F3B461}" name="Wartość netto (cena jednostkowa x ilość)" totalsRowFunction="sum" dataDxfId="40" totalsRowDxfId="39" dataCellStyle="Walutowy" totalsRowCellStyle="Walutowy">
      <calculatedColumnFormula>ROUND(F4*H4,2)</calculatedColumnFormula>
    </tableColumn>
    <tableColumn id="8" xr3:uid="{69834909-0D17-4C85-867E-9CD64690EABA}" name="Stawka _x000a_VAT %" dataDxfId="38" totalsRowDxfId="37" dataCellStyle="Procentowy" totalsRowCellStyle="Procentowy"/>
    <tableColumn id="9" xr3:uid="{187919CF-26C7-4FEB-ADD2-2E49BC12353E}" name="Wartość VAT" totalsRowFunction="sum" dataDxfId="36" totalsRowDxfId="35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4" totalsRowDxfId="33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EAC81A-5D23-4FDA-A27F-181E1F97DA33}" name="Tabela132" displayName="Tabela132" ref="A3:L6" totalsRowCount="1" headerRowDxfId="26" dataDxfId="25" totalsRowDxfId="24">
  <autoFilter ref="A3:L5" xr:uid="{94EF205A-69AE-457C-82FD-73F08C6AF15E}"/>
  <tableColumns count="12">
    <tableColumn id="1" xr3:uid="{B9A19E4F-8BF9-4B60-AD76-70B6070523BE}" name="Lp." totalsRowLabel="Suma" dataDxfId="23" totalsRowDxfId="11"/>
    <tableColumn id="11" xr3:uid="{DC5F0A6B-0F3D-4288-84A7-EE5740F9E1A9}" name="Część" dataDxfId="22" totalsRowDxfId="10"/>
    <tableColumn id="2" xr3:uid="{1DEF8AAB-2EBD-4EC7-8247-F38D9DDD4FCE}" name="Przedmiot zamówienia" dataDxfId="21" totalsRowDxfId="9"/>
    <tableColumn id="3" xr3:uid="{B3651745-B8EF-44E1-97EE-840907D2923C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0" totalsRowDxfId="8"/>
    <tableColumn id="4" xr3:uid="{462D174A-C084-4F8A-81D6-5D90763BE0C5}" name="Rozmiary" dataDxfId="19" totalsRowDxfId="7"/>
    <tableColumn id="5" xr3:uid="{E958D49E-D5B0-43EC-833A-BC9BFD43B03E}" name="Ilość par" dataDxfId="18" totalsRowDxfId="6"/>
    <tableColumn id="12" xr3:uid="{0B2F7FC0-EE4E-45CC-BB2E-503363ECF2A0}" name="Oferowany produkt" dataDxfId="17" totalsRowDxfId="5"/>
    <tableColumn id="6" xr3:uid="{719C2978-1C91-46DB-B24D-7418DEDD8971}" name="Wartość jednostkowa netto PLN" dataDxfId="16" totalsRowDxfId="4" dataCellStyle="Walutowy" totalsRowCellStyle="Walutowy"/>
    <tableColumn id="7" xr3:uid="{230DDD21-E049-4D49-9B21-6E90A0999707}" name="Wartość netto (cena jednostkowa x ilość)" totalsRowFunction="sum" dataDxfId="15" totalsRowDxfId="3" dataCellStyle="Walutowy" totalsRowCellStyle="Walutowy">
      <calculatedColumnFormula>ROUND(F4*H4,2)</calculatedColumnFormula>
    </tableColumn>
    <tableColumn id="8" xr3:uid="{AC50FAC2-5935-49FC-A190-10B8E91D2579}" name="Stawka _x000a_VAT" dataDxfId="14" totalsRowDxfId="2" dataCellStyle="Procentowy" totalsRowCellStyle="Procentowy"/>
    <tableColumn id="9" xr3:uid="{497B56F9-C7C5-42D7-BF13-5F59D7A50C00}" name="Wartość VAT" totalsRowFunction="sum" dataDxfId="13" totalsRowDxfId="1" dataCellStyle="Walutowy" totalsRowCellStyle="Walutowy">
      <calculatedColumnFormula>I4*J4</calculatedColumnFormula>
    </tableColumn>
    <tableColumn id="10" xr3:uid="{C1AD58E0-6760-46EC-9D2D-F702BF09059E}" name="Wartość brutto (cena jednostkowa x ilość + VAT)" totalsRowFunction="sum" dataDxfId="12" totalsRowDxfId="0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35" t="s">
        <v>14</v>
      </c>
      <c r="I13" s="35"/>
      <c r="J13" s="35"/>
      <c r="K13" s="35"/>
    </row>
    <row r="14" spans="1:12" ht="71.25" customHeight="1" x14ac:dyDescent="0.25">
      <c r="H14" s="36" t="s">
        <v>15</v>
      </c>
      <c r="I14" s="37"/>
      <c r="J14" s="37"/>
      <c r="K14" s="38"/>
    </row>
    <row r="15" spans="1:12" ht="71.25" customHeight="1" thickBot="1" x14ac:dyDescent="0.3">
      <c r="H15" s="39"/>
      <c r="I15" s="40"/>
      <c r="J15" s="40"/>
      <c r="K15" s="41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5" priority="5">
      <formula>LEN(TRIM(A1))&gt;0</formula>
    </cfRule>
  </conditionalFormatting>
  <conditionalFormatting sqref="A1:L22">
    <cfRule type="expression" dxfId="64" priority="6">
      <formula>ISBLANK($A1)</formula>
    </cfRule>
  </conditionalFormatting>
  <conditionalFormatting sqref="G1:H1048576 J1:J1048576">
    <cfRule type="expression" dxfId="63" priority="4">
      <formula>NOT(ISBLANK($B1))</formula>
    </cfRule>
  </conditionalFormatting>
  <conditionalFormatting sqref="I1:I1048576 K1:L1048576">
    <cfRule type="expression" dxfId="62" priority="3">
      <formula>NOT(ISBLANK($B1))</formula>
    </cfRule>
  </conditionalFormatting>
  <conditionalFormatting sqref="D13:E13">
    <cfRule type="expression" dxfId="61" priority="2">
      <formula>NOT(ISBLANK($D$13))</formula>
    </cfRule>
  </conditionalFormatting>
  <conditionalFormatting sqref="A2:XFD2">
    <cfRule type="expression" dxfId="60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I23" sqref="I23"/>
    </sheetView>
  </sheetViews>
  <sheetFormatPr defaultRowHeight="15" x14ac:dyDescent="0.25"/>
  <sheetData>
    <row r="1" spans="1:1" x14ac:dyDescent="0.25">
      <c r="A1" s="34">
        <v>0</v>
      </c>
    </row>
    <row r="2" spans="1:1" x14ac:dyDescent="0.25">
      <c r="A2" s="34">
        <v>0.05</v>
      </c>
    </row>
    <row r="3" spans="1:1" x14ac:dyDescent="0.25">
      <c r="A3" s="34">
        <v>0.08</v>
      </c>
    </row>
    <row r="4" spans="1:1" x14ac:dyDescent="0.25">
      <c r="A4" s="3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A802-E519-407D-919F-442A3916CA98}">
  <sheetPr>
    <tabColor theme="7" tint="0.39997558519241921"/>
    <pageSetUpPr fitToPage="1"/>
  </sheetPr>
  <dimension ref="A1:L20"/>
  <sheetViews>
    <sheetView tabSelected="1" zoomScale="70" zoomScaleNormal="70" workbookViewId="0">
      <selection activeCell="G4" sqref="G4"/>
    </sheetView>
  </sheetViews>
  <sheetFormatPr defaultColWidth="0" defaultRowHeight="0" customHeight="1" zeroHeight="1" x14ac:dyDescent="0.25"/>
  <cols>
    <col min="1" max="1" width="10.5703125" style="4" customWidth="1"/>
    <col min="2" max="2" width="13" style="4" bestFit="1" customWidth="1"/>
    <col min="3" max="3" width="19.140625" style="4" bestFit="1" customWidth="1"/>
    <col min="4" max="4" width="50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/>
      <c r="C1" s="3"/>
      <c r="D1" s="3"/>
      <c r="E1" s="3"/>
      <c r="F1" s="3"/>
      <c r="G1" s="19"/>
      <c r="H1" s="14"/>
      <c r="I1" s="7"/>
      <c r="J1" s="17"/>
      <c r="K1" s="33" t="s">
        <v>25</v>
      </c>
      <c r="L1" s="7"/>
    </row>
    <row r="2" spans="1:12" s="32" customFormat="1" ht="38.25" customHeight="1" x14ac:dyDescent="0.25">
      <c r="A2" s="27" t="s">
        <v>16</v>
      </c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21</v>
      </c>
      <c r="F3" s="21" t="s">
        <v>22</v>
      </c>
      <c r="G3" s="22" t="s">
        <v>13</v>
      </c>
      <c r="H3" s="23" t="s">
        <v>5</v>
      </c>
      <c r="I3" s="24" t="s">
        <v>6</v>
      </c>
      <c r="J3" s="25" t="s">
        <v>26</v>
      </c>
      <c r="K3" s="24" t="s">
        <v>8</v>
      </c>
      <c r="L3" s="24" t="s">
        <v>9</v>
      </c>
    </row>
    <row r="4" spans="1:12" ht="210.75" customHeight="1" x14ac:dyDescent="0.25">
      <c r="A4" s="10">
        <v>1</v>
      </c>
      <c r="B4" s="11" t="s">
        <v>16</v>
      </c>
      <c r="C4" s="11" t="s">
        <v>17</v>
      </c>
      <c r="D4" s="11" t="s">
        <v>19</v>
      </c>
      <c r="E4" s="11" t="s">
        <v>24</v>
      </c>
      <c r="F4" s="11">
        <v>10</v>
      </c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210.75" customHeight="1" x14ac:dyDescent="0.25">
      <c r="A5" s="10">
        <v>2</v>
      </c>
      <c r="B5" s="11" t="s">
        <v>16</v>
      </c>
      <c r="C5" s="11" t="s">
        <v>18</v>
      </c>
      <c r="D5" s="11" t="s">
        <v>20</v>
      </c>
      <c r="E5" s="11" t="s">
        <v>23</v>
      </c>
      <c r="F5" s="11">
        <v>8</v>
      </c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33" customHeight="1" x14ac:dyDescent="0.25">
      <c r="A6" s="21" t="s">
        <v>10</v>
      </c>
      <c r="B6" s="21"/>
      <c r="C6" s="21"/>
      <c r="D6" s="21"/>
      <c r="E6" s="21"/>
      <c r="F6" s="21"/>
      <c r="G6" s="22"/>
      <c r="H6" s="23"/>
      <c r="I6" s="24">
        <f>SUBTOTAL(109,Tabela132[Wartość netto (cena jednostkowa x ilość)])</f>
        <v>0</v>
      </c>
      <c r="J6" s="25"/>
      <c r="K6" s="24">
        <f>SUBTOTAL(109,Tabela132[Wartość VAT])</f>
        <v>0</v>
      </c>
      <c r="L6" s="24">
        <f>SUBTOTAL(109,Tabela132[Wartość brutto (cena jednostkowa x ilość + VAT)])</f>
        <v>0</v>
      </c>
    </row>
    <row r="7" spans="1:12" ht="15" x14ac:dyDescent="0.25"/>
    <row r="8" spans="1:12" ht="15" x14ac:dyDescent="0.25"/>
    <row r="9" spans="1:12" ht="15" x14ac:dyDescent="0.25"/>
    <row r="10" spans="1:12" ht="15" x14ac:dyDescent="0.25"/>
    <row r="11" spans="1:12" ht="86.25" customHeight="1" thickBot="1" x14ac:dyDescent="0.3">
      <c r="D11" s="13" t="s">
        <v>12</v>
      </c>
      <c r="E11" s="5"/>
      <c r="H11" s="35" t="s">
        <v>14</v>
      </c>
      <c r="I11" s="35"/>
      <c r="J11" s="35"/>
      <c r="K11" s="35"/>
    </row>
    <row r="12" spans="1:12" ht="71.25" customHeight="1" x14ac:dyDescent="0.25">
      <c r="H12" s="36" t="s">
        <v>15</v>
      </c>
      <c r="I12" s="37"/>
      <c r="J12" s="37"/>
      <c r="K12" s="38"/>
    </row>
    <row r="13" spans="1:12" ht="71.25" customHeight="1" thickBot="1" x14ac:dyDescent="0.3">
      <c r="H13" s="39"/>
      <c r="I13" s="40"/>
      <c r="J13" s="40"/>
      <c r="K13" s="41"/>
    </row>
    <row r="14" spans="1:12" ht="15" x14ac:dyDescent="0.25"/>
    <row r="15" spans="1:12" s="4" customFormat="1" ht="15" x14ac:dyDescent="0.25">
      <c r="G15" s="6"/>
      <c r="H15" s="16"/>
      <c r="I15" s="8"/>
      <c r="J15" s="9"/>
      <c r="K15" s="8"/>
      <c r="L15" s="8"/>
    </row>
    <row r="16" spans="1:12" s="4" customFormat="1" ht="15" x14ac:dyDescent="0.25">
      <c r="G16" s="6"/>
      <c r="H16" s="16"/>
      <c r="I16" s="8"/>
      <c r="J16" s="9"/>
      <c r="K16" s="8"/>
      <c r="L16" s="8"/>
    </row>
    <row r="17" spans="7:12" s="4" customFormat="1" ht="15" x14ac:dyDescent="0.25">
      <c r="G17" s="6"/>
      <c r="H17" s="16"/>
      <c r="I17" s="8"/>
      <c r="J17" s="9"/>
      <c r="K17" s="8"/>
      <c r="L17" s="8"/>
    </row>
    <row r="18" spans="7:12" s="4" customFormat="1" ht="15" x14ac:dyDescent="0.25">
      <c r="G18" s="6"/>
      <c r="H18" s="16"/>
      <c r="I18" s="8"/>
      <c r="J18" s="9"/>
      <c r="K18" s="8"/>
      <c r="L18" s="8"/>
    </row>
    <row r="19" spans="7:12" s="4" customFormat="1" ht="15" x14ac:dyDescent="0.25">
      <c r="G19" s="6"/>
      <c r="H19" s="16"/>
      <c r="I19" s="8"/>
      <c r="J19" s="9"/>
      <c r="K19" s="8"/>
      <c r="L19" s="8"/>
    </row>
    <row r="20" spans="7:12" s="4" customFormat="1" ht="15" x14ac:dyDescent="0.25">
      <c r="G20" s="6"/>
      <c r="H20" s="16"/>
      <c r="I20" s="8"/>
      <c r="J20" s="9"/>
      <c r="K20" s="8"/>
      <c r="L20" s="8"/>
    </row>
  </sheetData>
  <sheetProtection algorithmName="SHA-512" hashValue="OAAmTUUT7vxJBQYMjhb7w94zUAONumREpdg2NLZbVWM2rCepe4nks/7KIu2Nen8xqPqHBCjyi+i6VR3dO9Wbyw==" saltValue="RHMaH7av3tySiAfl76lAoQ==" spinCount="100000" sheet="1" objects="1" scenarios="1"/>
  <mergeCells count="2">
    <mergeCell ref="H11:K11"/>
    <mergeCell ref="H12:K13"/>
  </mergeCells>
  <conditionalFormatting sqref="A2:B1048576 A1">
    <cfRule type="notContainsBlanks" dxfId="32" priority="5">
      <formula>LEN(TRIM(A1))&gt;0</formula>
    </cfRule>
  </conditionalFormatting>
  <conditionalFormatting sqref="A2:L20 A1 C1:L1">
    <cfRule type="expression" dxfId="31" priority="6">
      <formula>ISBLANK($A1)</formula>
    </cfRule>
  </conditionalFormatting>
  <conditionalFormatting sqref="G1:H1048576 J1:J1048576">
    <cfRule type="expression" dxfId="30" priority="4">
      <formula>NOT(ISBLANK($B1))</formula>
    </cfRule>
  </conditionalFormatting>
  <conditionalFormatting sqref="I1:I1048576 K1:L1048576">
    <cfRule type="expression" dxfId="29" priority="3">
      <formula>NOT(ISBLANK($B1))</formula>
    </cfRule>
  </conditionalFormatting>
  <conditionalFormatting sqref="D11:E11">
    <cfRule type="expression" dxfId="28" priority="2">
      <formula>NOT(ISBLANK($D$11))</formula>
    </cfRule>
  </conditionalFormatting>
  <conditionalFormatting sqref="A2:XFD2">
    <cfRule type="expression" dxfId="27" priority="1">
      <formula>NOT(ISBLANK($A$2))</formula>
    </cfRule>
  </conditionalFormatting>
  <dataValidations count="1">
    <dataValidation type="decimal" operator="greaterThan" allowBlank="1" showInputMessage="1" showErrorMessage="1" sqref="H4:H5 E11 F4:F5" xr:uid="{B51AC84D-0C96-410D-80FC-F8151A03C29B}">
      <formula1>0</formula1>
    </dataValidation>
  </dataValidations>
  <pageMargins left="0.7" right="0.7" top="0.75" bottom="0.75" header="0.3" footer="0.3"/>
  <pageSetup paperSize="9" scale="43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67430D-B792-49B9-A2DB-706DE88DB085}">
          <x14:formula1>
            <xm:f>Dane!$A$1:$A$5</xm:f>
          </x14:formula1>
          <xm:sqref>J4:J5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Props1.xml><?xml version="1.0" encoding="utf-8"?>
<ds:datastoreItem xmlns:ds="http://schemas.openxmlformats.org/officeDocument/2006/customXml" ds:itemID="{0AFF8F37-7816-4F51-AC1F-4811ABED2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Rękawice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2025-05-09T10:57:59Z</cp:lastPrinted>
  <dcterms:created xsi:type="dcterms:W3CDTF">2024-10-01T14:32:53Z</dcterms:created>
  <dcterms:modified xsi:type="dcterms:W3CDTF">2025-05-09T12:42:16Z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