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OT wnioski/PORT_WZ_2025_06_00107 -- M.Szczot -- stymulator/BIP/PL_ENG/"/>
    </mc:Choice>
  </mc:AlternateContent>
  <xr:revisionPtr revIDLastSave="25" documentId="13_ncr:1_{48D12C1F-6D5F-44DB-AEF5-42A1499BC8BA}" xr6:coauthVersionLast="47" xr6:coauthVersionMax="47" xr10:uidLastSave="{793AD6FC-48A2-4F4F-8BA7-B1D5C4C509A9}"/>
  <bookViews>
    <workbookView xWindow="-120" yWindow="-120" windowWidth="29040" windowHeight="15720" xr2:uid="{00000000-000D-0000-FFFF-FFFF00000000}"/>
  </bookViews>
  <sheets>
    <sheet name="Subject of Order" sheetId="4" r:id="rId1"/>
  </sheets>
  <externalReferences>
    <externalReference r:id="rId2"/>
  </externalReferences>
  <definedNames>
    <definedName name="ListaRob">[1]Legenda!$D$2:$D$158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4" l="1"/>
  <c r="H8" i="4" s="1"/>
  <c r="J7" i="4" l="1"/>
  <c r="K7" i="4" l="1"/>
  <c r="K8" i="4" s="1"/>
  <c r="J8" i="4"/>
</calcChain>
</file>

<file path=xl/sharedStrings.xml><?xml version="1.0" encoding="utf-8"?>
<sst xmlns="http://schemas.openxmlformats.org/spreadsheetml/2006/main" count="18" uniqueCount="18">
  <si>
    <t>Lp.</t>
  </si>
  <si>
    <t>1 pc.</t>
  </si>
  <si>
    <t>Description of technical parameters (e.g. identification, i.e. type, series, class, range in which the equipment will be calibrated, reference points - if applicable, CAS number - if applicable, cleanliness min. (range or exactly) or a description of the equivalence parameters</t>
  </si>
  <si>
    <t>Unit of measurement</t>
  </si>
  <si>
    <t>Estimated Purchase Quantity</t>
  </si>
  <si>
    <t>Net Value (Unit Price x Quantity)</t>
  </si>
  <si>
    <t>VAT Value</t>
  </si>
  <si>
    <t>Gross value (Unit Price x Quantity + VAT Value)</t>
  </si>
  <si>
    <t>Price</t>
  </si>
  <si>
    <t>Attachment No. 1 - Description of the Subject of the Order</t>
  </si>
  <si>
    <t>Subject of Order</t>
  </si>
  <si>
    <t>Mechanical Stimulator System – an advanced, computer-controlled device designed for the precise application of mechanical stimuli in mechanosensitivity research. It allows for control and measurement of both force and displacement at a single application point, enabling accurate assessment of mechanical thresholds and mechanosensitivity in pain, neurophysiology, and biomechanics research.
Mechanical Specifications:
Force range: 0.5 N to 10 N
Force resolution: up to 0.3 mN
Displacement range: 10 mm
Displacement resolution: 1 µm
Force step response time: 1.3 ms
Sinusoidal response frequency: 530 Hz
Indenter arm length: 3.0 cm
Maximum force: 0.5 N
Power consumption: 120 W
General Specifications:
Controller dimensions: 48 cm (W) × 32 cm (D) × 13 cm (H)
Controller weight: 8 kg
Motor weight: 0.32 kg
Power supply: 100–240 V AC, 50/60 Hz
Availability of interchangeable indenter tips with diameters ranging from 0.3 to 3.0 mm
Included in the set:
Controller with computer interface
Motor with indenter arm
Indenter tips of various diameters: 0.3, 0.5, 0.8, 1.0, 1.5, 2.0 mm
Power cable
Control and data analysis software
User manual in English
Additional Requirements:
Compatibility with other measurement devices, such as data acquisition systems
Technical support and software updates
Availability of user training
Reference product: 305E-I, Aurora Scientific or an equivalent that complies with the above description.</t>
  </si>
  <si>
    <t xml:space="preserve">Mechanical stimulator with indenter tip set </t>
  </si>
  <si>
    <t>DZ.272.275.2025</t>
  </si>
  <si>
    <t>The completion deadline for the entire order is: 10 weeks.</t>
  </si>
  <si>
    <t>Net unit value [PLN/EUR/USD]</t>
  </si>
  <si>
    <t>VAT rate %</t>
  </si>
  <si>
    <t>Product offered
(name, catalog number, description)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</si>
</sst>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4" fillId="3" borderId="2" xfId="1" applyNumberFormat="1" applyFont="1" applyFill="1" applyBorder="1" applyAlignment="1" applyProtection="1">
      <alignment horizontal="center" vertical="center" wrapText="1"/>
      <protection locked="0"/>
    </xf>
    <xf numFmtId="9" fontId="4" fillId="3" borderId="2" xfId="2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2" fontId="4" fillId="4" borderId="2" xfId="1" applyNumberFormat="1" applyFont="1" applyFill="1" applyBorder="1" applyAlignment="1" applyProtection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Alignment="1">
      <alignment horizontal="right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26987</xdr:colOff>
      <xdr:row>1</xdr:row>
      <xdr:rowOff>11906</xdr:rowOff>
    </xdr:from>
    <xdr:to>
      <xdr:col>1</xdr:col>
      <xdr:colOff>1913731</xdr:colOff>
      <xdr:row>2</xdr:row>
      <xdr:rowOff>7939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A10881D-79A7-4C02-B73B-4C57F836F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75" y="178594"/>
          <a:ext cx="1886744" cy="948533"/>
        </a:xfrm>
        <a:prstGeom prst="rect">
          <a:avLst/>
        </a:prstGeom>
      </xdr:spPr>
    </xdr:pic>
    <xdr:clientData/>
  </xdr:twoCellAnchor>
  <xdr:twoCellAnchor editAs="oneCell">
    <xdr:from>
      <xdr:col>2</xdr:col>
      <xdr:colOff>2631281</xdr:colOff>
      <xdr:row>10</xdr:row>
      <xdr:rowOff>23813</xdr:rowOff>
    </xdr:from>
    <xdr:to>
      <xdr:col>6</xdr:col>
      <xdr:colOff>18112</xdr:colOff>
      <xdr:row>12</xdr:row>
      <xdr:rowOff>130969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BDACAFD-D243-4100-9E71-9F2BCDDAB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6906" y="8929688"/>
          <a:ext cx="10400362" cy="440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8D78-1F11-4E6D-A4F3-A469A6C9764C}">
  <dimension ref="A1:K10"/>
  <sheetViews>
    <sheetView tabSelected="1" zoomScale="80" zoomScaleNormal="80" workbookViewId="0">
      <selection activeCell="D2" sqref="D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92.140625" style="2" customWidth="1"/>
    <col min="4" max="4" width="68.42578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4"/>
      <c r="C1" s="24"/>
      <c r="D1" s="11"/>
    </row>
    <row r="2" spans="1:11" ht="75" customHeight="1" x14ac:dyDescent="0.2">
      <c r="B2" s="25"/>
      <c r="C2" s="25"/>
      <c r="D2" s="12"/>
      <c r="E2" s="12"/>
      <c r="F2" s="12"/>
      <c r="G2" s="12"/>
      <c r="H2" s="12"/>
      <c r="I2" s="12"/>
      <c r="J2" s="12"/>
    </row>
    <row r="3" spans="1:11" ht="15" customHeight="1" x14ac:dyDescent="0.2">
      <c r="B3" s="12"/>
      <c r="G3" s="14"/>
      <c r="H3" s="14"/>
      <c r="I3" s="14"/>
    </row>
    <row r="4" spans="1:11" x14ac:dyDescent="0.2">
      <c r="B4" s="26" t="s">
        <v>9</v>
      </c>
      <c r="C4" s="26"/>
      <c r="D4" s="26"/>
      <c r="E4" s="26"/>
      <c r="J4" s="29" t="s">
        <v>13</v>
      </c>
      <c r="K4" s="29"/>
    </row>
    <row r="5" spans="1:11" x14ac:dyDescent="0.2">
      <c r="B5" s="12"/>
      <c r="C5" s="12"/>
      <c r="D5" s="12"/>
      <c r="E5" s="12"/>
    </row>
    <row r="6" spans="1:11" ht="91.5" customHeight="1" x14ac:dyDescent="0.2">
      <c r="A6" s="3" t="s">
        <v>0</v>
      </c>
      <c r="B6" s="4" t="s">
        <v>10</v>
      </c>
      <c r="C6" s="4" t="s">
        <v>2</v>
      </c>
      <c r="D6" s="4" t="s">
        <v>17</v>
      </c>
      <c r="E6" s="4" t="s">
        <v>3</v>
      </c>
      <c r="F6" s="4" t="s">
        <v>4</v>
      </c>
      <c r="G6" s="4" t="s">
        <v>15</v>
      </c>
      <c r="H6" s="4" t="s">
        <v>5</v>
      </c>
      <c r="I6" s="4" t="s">
        <v>16</v>
      </c>
      <c r="J6" s="4" t="s">
        <v>6</v>
      </c>
      <c r="K6" s="4" t="s">
        <v>7</v>
      </c>
    </row>
    <row r="7" spans="1:11" s="6" customFormat="1" ht="409.6" customHeight="1" x14ac:dyDescent="0.2">
      <c r="A7" s="5">
        <v>1</v>
      </c>
      <c r="B7" s="15" t="s">
        <v>12</v>
      </c>
      <c r="C7" s="20" t="s">
        <v>11</v>
      </c>
      <c r="D7" s="10"/>
      <c r="E7" s="16" t="s">
        <v>1</v>
      </c>
      <c r="F7" s="17">
        <v>1</v>
      </c>
      <c r="G7" s="18"/>
      <c r="H7" s="21">
        <f>F7*G7</f>
        <v>0</v>
      </c>
      <c r="I7" s="19"/>
      <c r="J7" s="21">
        <f>H7*I7</f>
        <v>0</v>
      </c>
      <c r="K7" s="21">
        <f>H7+J7</f>
        <v>0</v>
      </c>
    </row>
    <row r="8" spans="1:11" ht="23.45" customHeight="1" x14ac:dyDescent="0.2">
      <c r="A8" s="2"/>
      <c r="B8" s="2"/>
      <c r="C8" s="27" t="s">
        <v>14</v>
      </c>
      <c r="D8" s="7"/>
      <c r="E8" s="2"/>
      <c r="G8" s="3" t="s">
        <v>8</v>
      </c>
      <c r="H8" s="22">
        <f>SUM(H7:H7)</f>
        <v>0</v>
      </c>
      <c r="I8" s="23"/>
      <c r="J8" s="22">
        <f>SUM(J7:J7)</f>
        <v>0</v>
      </c>
      <c r="K8" s="22">
        <f>SUM(K7:K7)</f>
        <v>0</v>
      </c>
    </row>
    <row r="9" spans="1:11" ht="23.25" customHeight="1" x14ac:dyDescent="0.2">
      <c r="A9" s="2"/>
      <c r="B9" s="2"/>
      <c r="C9" s="28"/>
      <c r="D9" s="8"/>
      <c r="E9" s="8"/>
      <c r="F9" s="8"/>
      <c r="G9" s="8"/>
      <c r="H9" s="9"/>
      <c r="I9" s="2"/>
      <c r="J9" s="2"/>
      <c r="K9" s="2"/>
    </row>
    <row r="10" spans="1:11" ht="23.25" customHeight="1" x14ac:dyDescent="0.2">
      <c r="C10" s="13"/>
      <c r="D10" s="13"/>
      <c r="E10" s="13"/>
      <c r="F10" s="13"/>
      <c r="G10" s="13"/>
      <c r="H10" s="13"/>
    </row>
  </sheetData>
  <sheetProtection algorithmName="SHA-512" hashValue="Q58rsySTtxwPrggU1+PJzILKzX+B8nMHhUauOY5/PL4OmAu88eSCwP0V2K3ie9zkOZEfTHs2NjOH/x2gxxDfwQ==" saltValue="16BDaz3YKIgBdMjxcdqLiQ==" spinCount="100000" sheet="1" objects="1" scenarios="1"/>
  <mergeCells count="5">
    <mergeCell ref="B1:C1"/>
    <mergeCell ref="B2:C2"/>
    <mergeCell ref="B4:E4"/>
    <mergeCell ref="C8:C9"/>
    <mergeCell ref="J4:K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2025-07-14T06:50:19+00:00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768796-A6D6-4DD1-A3AB-E805B232BEE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EEBC681C-CA10-4129-8289-23B14D691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815E00-B6C0-4C65-86A8-9AE429FB0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Subject of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Oleksandr Trynoha | Łukasiewicz – PORT</cp:lastModifiedBy>
  <cp:revision/>
  <dcterms:created xsi:type="dcterms:W3CDTF">2018-06-18T06:47:16Z</dcterms:created>
  <dcterms:modified xsi:type="dcterms:W3CDTF">2025-07-23T11:23:11Z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