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5_09_00144_okulary ochronne_K.Niedzwiedzka/3.Publikacja/Publikacja nr 2/"/>
    </mc:Choice>
  </mc:AlternateContent>
  <xr:revisionPtr revIDLastSave="11" documentId="13_ncr:1_{0CED5105-2160-4066-8979-DFBFBE658357}" xr6:coauthVersionLast="47" xr6:coauthVersionMax="47" xr10:uidLastSave="{F6A33E25-452F-4D24-94BD-718977F9EA79}"/>
  <bookViews>
    <workbookView xWindow="-120" yWindow="-120" windowWidth="29040" windowHeight="15720" xr2:uid="{5856A686-01F0-4C93-B57D-C79AC1265CA1}"/>
  </bookViews>
  <sheets>
    <sheet name="OPZ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16" l="1"/>
  <c r="S17" i="16"/>
  <c r="S16" i="16"/>
  <c r="S14" i="16"/>
  <c r="R16" i="16"/>
  <c r="R14" i="16"/>
  <c r="R17" i="16"/>
  <c r="R21" i="16"/>
  <c r="P24" i="16"/>
  <c r="P23" i="16"/>
  <c r="R23" i="16" s="1"/>
  <c r="P22" i="16"/>
  <c r="P21" i="16"/>
  <c r="P17" i="16"/>
  <c r="P16" i="16"/>
  <c r="P14" i="16"/>
  <c r="P13" i="16"/>
  <c r="R13" i="16" s="1"/>
  <c r="R22" i="16" l="1"/>
  <c r="S22" i="16" s="1"/>
  <c r="S23" i="16"/>
  <c r="R24" i="16"/>
  <c r="R25" i="16" s="1"/>
  <c r="P25" i="16"/>
  <c r="S13" i="16"/>
  <c r="S24" i="16" l="1"/>
  <c r="S25" i="16" s="1"/>
</calcChain>
</file>

<file path=xl/sharedStrings.xml><?xml version="1.0" encoding="utf-8"?>
<sst xmlns="http://schemas.openxmlformats.org/spreadsheetml/2006/main" count="163" uniqueCount="123">
  <si>
    <t>Cena jednostkowa 
netto PLN</t>
  </si>
  <si>
    <t>A</t>
  </si>
  <si>
    <t>B</t>
  </si>
  <si>
    <t>C</t>
  </si>
  <si>
    <t>D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</si>
  <si>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</si>
  <si>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</si>
  <si>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</si>
  <si>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</si>
  <si>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</si>
  <si>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</si>
  <si>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</si>
  <si>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</si>
  <si>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</si>
  <si>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</si>
  <si>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J</t>
  </si>
  <si>
    <t>1 szt.</t>
  </si>
  <si>
    <t>Cena</t>
  </si>
  <si>
    <t>Podane nazwy własne itd. mają charakter jedynie przykładowy, a wykonawca może wskazać towary równoważne.</t>
  </si>
  <si>
    <t>…......................................................
Podpis(y) osoby(osób) 
upoważnionej(ych) do podpisania niniejszej oferty w imieniu Wykonawcy(ów)</t>
  </si>
  <si>
    <t>Wykonawca winien w koszty wliczyć: koszt transportu i dostawy do siedziby Zamawiającego</t>
  </si>
  <si>
    <t>Załącznik nr 1 do zapytania ofertowego  - Formularz wyceny/Opis przedmiotu zamówienia</t>
  </si>
  <si>
    <t>K</t>
  </si>
  <si>
    <t>Cena netto PLN
kol. F x G</t>
  </si>
  <si>
    <t>Wartość VAT
kol. H x I</t>
  </si>
  <si>
    <t>Cena brutto PLN 
kol. H + J</t>
  </si>
  <si>
    <t>INFORMACJE DODATKOWE</t>
  </si>
  <si>
    <t>Informacje dodatkowe dot. sprzętu</t>
  </si>
  <si>
    <t>Parametry promieniowania</t>
  </si>
  <si>
    <t>Okulary dla laserów impulsowych klasy 4</t>
  </si>
  <si>
    <t>Okulary dla laserów ciągłych klasy 3B</t>
  </si>
  <si>
    <t>Okulary dla lasera ciągłego klasy 3B</t>
  </si>
  <si>
    <t>Okulary dla laserów impulsowych klasy 3B</t>
  </si>
  <si>
    <r>
      <t xml:space="preserve">Okulary dla laserów impulsowych klasy 4,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OD7 dla 355nm
OD7 dla 532nm
OD7 dla 1064nm
</t>
    </r>
    <r>
      <rPr>
        <sz val="9"/>
        <color theme="1"/>
        <rFont val="Verdana"/>
        <family val="2"/>
        <charset val="238"/>
      </rPr>
      <t xml:space="preserve">Stanowisko pracy wymaga kompletu okularów dla 3 osób.
Przykładowy model: </t>
    </r>
    <r>
      <rPr>
        <b/>
        <sz val="9"/>
        <color theme="1"/>
        <rFont val="Verdana"/>
        <family val="2"/>
        <charset val="238"/>
      </rPr>
      <t>LG12 Thorlabs</t>
    </r>
    <r>
      <rPr>
        <sz val="9"/>
        <color theme="1"/>
        <rFont val="Verdana"/>
        <family val="2"/>
        <charset val="238"/>
      </rPr>
      <t>, preferowane jest dobranie okularów ochronnych w taki sposób, aby liczba wymaganych modeli do różnych długości fali była możliwie najmniejsza i najbardziej korzystna cenowo</t>
    </r>
  </si>
  <si>
    <r>
      <t xml:space="preserve">Okulary dla laserów ciągłych klasy 3B,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OD4 dla 405nm
OD3 dla 532nm
</t>
    </r>
    <r>
      <rPr>
        <sz val="9"/>
        <color theme="1"/>
        <rFont val="Verdana"/>
        <family val="2"/>
        <charset val="238"/>
      </rPr>
      <t xml:space="preserve">Stanowisko pracy wymaga kompletu okularów dla 2 osób.
Przykładowy model: </t>
    </r>
    <r>
      <rPr>
        <b/>
        <sz val="9"/>
        <color theme="1"/>
        <rFont val="Verdana"/>
        <family val="2"/>
        <charset val="238"/>
      </rPr>
      <t>LG3 Thorlabs</t>
    </r>
    <r>
      <rPr>
        <sz val="9"/>
        <color theme="1"/>
        <rFont val="Verdana"/>
        <family val="2"/>
        <charset val="238"/>
      </rPr>
      <t>, preferowane jest dobranie okularów ochronnych w taki sposób, aby liczba wymaganych modeli do różnych długości fali była możliwie najmniejsza i najbardziej korzystna cenowo</t>
    </r>
  </si>
  <si>
    <r>
      <t xml:space="preserve">Okulary dla lasera ciągłego klasy 3B,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>OD2 dla 325 nm</t>
    </r>
    <r>
      <rPr>
        <sz val="9"/>
        <color theme="1"/>
        <rFont val="Verdana"/>
        <family val="2"/>
        <charset val="238"/>
      </rPr>
      <t xml:space="preserve">
Stanowisko pracy wymaga kompletu okularów dla 2 osób.
Przykładowy model: </t>
    </r>
    <r>
      <rPr>
        <b/>
        <sz val="9"/>
        <color theme="1"/>
        <rFont val="Verdana"/>
        <family val="2"/>
        <charset val="238"/>
      </rPr>
      <t>LG3/LG2 Thorlabs</t>
    </r>
  </si>
  <si>
    <r>
      <t xml:space="preserve">Okulary dla laserów impulsowych klasy 3B,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OD1 dla 375nm
OD3 dla 405nm
OD3 dla 530nm
OD1 dla 266nm
</t>
    </r>
    <r>
      <rPr>
        <sz val="9"/>
        <color theme="1"/>
        <rFont val="Verdana"/>
        <family val="2"/>
        <charset val="238"/>
      </rPr>
      <t xml:space="preserve">Stanowisko pracy wymaga kompletu okularów dla 3 osób.
Przykładowy model: </t>
    </r>
    <r>
      <rPr>
        <b/>
        <sz val="9"/>
        <color theme="1"/>
        <rFont val="Verdana"/>
        <family val="2"/>
        <charset val="238"/>
      </rPr>
      <t>LG3 Thorlabs</t>
    </r>
    <r>
      <rPr>
        <sz val="9"/>
        <color theme="1"/>
        <rFont val="Verdana"/>
        <family val="2"/>
        <charset val="238"/>
      </rPr>
      <t>, preferowane jest dobranie okularów ochronnych w taki sposób, aby liczba wymaganych modeli do różnych długości fali była możliwie najmniejsza i najbardziej korzystna cenowo</t>
    </r>
  </si>
  <si>
    <r>
      <t xml:space="preserve">Okulary dla laserów ciągłych klasy 3B,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OD4 dla 532nm
OD4 dla 785nm
</t>
    </r>
    <r>
      <rPr>
        <sz val="9"/>
        <color theme="1"/>
        <rFont val="Verdana"/>
        <family val="2"/>
        <charset val="238"/>
      </rPr>
      <t>Stanowisko pracy wymaga kompletu okularów dla 3 osób.
Przykładowy model:</t>
    </r>
    <r>
      <rPr>
        <b/>
        <sz val="9"/>
        <color theme="1"/>
        <rFont val="Verdana"/>
        <family val="2"/>
        <charset val="238"/>
      </rPr>
      <t xml:space="preserve"> LG12 Thorlabs</t>
    </r>
    <r>
      <rPr>
        <sz val="9"/>
        <color theme="1"/>
        <rFont val="Verdana"/>
        <family val="2"/>
        <charset val="238"/>
      </rPr>
      <t>, preferowane jest dobranie okularów ochronnych w taki sposób, aby liczba wymaganych modeli do różnych długości fali była możliwie najmniejsza i najbardziej korzystna cenowo</t>
    </r>
  </si>
  <si>
    <r>
      <t xml:space="preserve">Okulary dla laserów ciągłych klasy 3B,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OD2 dla długości fali 405 nm
OD2 dla długości fali 488 nm
OD2 dla długości fali 561 nm
OD2 dla długości fali 635 nm
</t>
    </r>
    <r>
      <rPr>
        <sz val="9"/>
        <color theme="1"/>
        <rFont val="Verdana"/>
        <family val="2"/>
        <charset val="238"/>
      </rPr>
      <t xml:space="preserve">Stanowisko pracy wymaga kompletu okularów dla 2 osób.
Przykładowy model (preferowane jest dobranie okularów ochronnych w taki sposób, aby liczba wymaganych modeli do różnych długości fali była możliwie najmniejsza i najbardziej korzystna cenowo)
</t>
    </r>
    <r>
      <rPr>
        <b/>
        <sz val="9"/>
        <color theme="1"/>
        <rFont val="Verdana"/>
        <family val="2"/>
        <charset val="238"/>
      </rPr>
      <t xml:space="preserve">LG 3 </t>
    </r>
    <r>
      <rPr>
        <sz val="9"/>
        <color theme="1"/>
        <rFont val="Verdana"/>
        <family val="2"/>
        <charset val="238"/>
      </rPr>
      <t xml:space="preserve">dla długości fali 405 i 488 nm
</t>
    </r>
    <r>
      <rPr>
        <b/>
        <sz val="9"/>
        <color theme="1"/>
        <rFont val="Verdana"/>
        <family val="2"/>
        <charset val="238"/>
      </rPr>
      <t>LG 15</t>
    </r>
    <r>
      <rPr>
        <sz val="9"/>
        <color theme="1"/>
        <rFont val="Verdana"/>
        <family val="2"/>
        <charset val="238"/>
      </rPr>
      <t xml:space="preserve"> dla długości fali 561 nm
</t>
    </r>
    <r>
      <rPr>
        <b/>
        <sz val="9"/>
        <color theme="1"/>
        <rFont val="Verdana"/>
        <family val="2"/>
        <charset val="238"/>
      </rPr>
      <t>LG 13</t>
    </r>
    <r>
      <rPr>
        <sz val="9"/>
        <color theme="1"/>
        <rFont val="Verdana"/>
        <family val="2"/>
        <charset val="238"/>
      </rPr>
      <t xml:space="preserve"> dla długości fali 635 nm
</t>
    </r>
  </si>
  <si>
    <r>
      <t xml:space="preserve">Okulary dla laserów ciągłych klasy 3B,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OD2 dla długości fali 405 i 488 nm
OD2 dla długości fali 561 nm
OD2 dla długości fali 635 nm
</t>
    </r>
    <r>
      <rPr>
        <sz val="9"/>
        <color theme="1"/>
        <rFont val="Verdana"/>
        <family val="2"/>
        <charset val="238"/>
      </rPr>
      <t xml:space="preserve">Okulary dla laserów impulsowych klasy 4,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OD7 dla długości fali w zakresie 680-1080 nm
</t>
    </r>
    <r>
      <rPr>
        <sz val="9"/>
        <color theme="1"/>
        <rFont val="Verdana"/>
        <family val="2"/>
        <charset val="238"/>
      </rPr>
      <t xml:space="preserve">Stanowisko pracy wymaga kompletu okularów dla 1 osoby.
Przykładowe modele (preferowane jest dobranie okularów ochronnych w taki sposób, aby liczba wymaganych modeli do różnych długości fali była możliwie najmniejsza i najbardziej korzystna cenowo):
</t>
    </r>
    <r>
      <rPr>
        <b/>
        <sz val="9"/>
        <color theme="1"/>
        <rFont val="Verdana"/>
        <family val="2"/>
        <charset val="238"/>
      </rPr>
      <t>LG 3 dla długości fali 405 i 488 nm
LG 15 dla długości fali 561 nm
LG 13 dla długości fali 635 nm
LG 4 dla długości fali w zakresie 680-750 nm
LG 9 dla długości fali w zakresie 750 - 1064 nm
LG 1 dla długości fali w zakresie 950 - 1080 nm</t>
    </r>
  </si>
  <si>
    <r>
      <t xml:space="preserve">Okulary dla laserów ciągłych klasy 3B, obejmujące następujące gestości optyczne dla poszczególnych długości fal:
</t>
    </r>
    <r>
      <rPr>
        <b/>
        <sz val="9"/>
        <color theme="1"/>
        <rFont val="Verdana"/>
        <family val="2"/>
        <charset val="238"/>
      </rPr>
      <t xml:space="preserve">OD4 dla długości fali 450 nm
OD4 dla długości fali 638 nm
</t>
    </r>
    <r>
      <rPr>
        <sz val="9"/>
        <color theme="1"/>
        <rFont val="Verdana"/>
        <family val="2"/>
        <charset val="238"/>
      </rPr>
      <t xml:space="preserve">Stanowisko pracy wymaga kompletu okularów dla 2 osób.
Przykładowy model (preferowane jest dobranie okularów ochronnych w taki sposób, aby liczba wymaganych modeli do różnych długości fali była możliwie najmniejsza i najbardziej korzystna cenowo):
</t>
    </r>
    <r>
      <rPr>
        <b/>
        <sz val="9"/>
        <color theme="1"/>
        <rFont val="Verdana"/>
        <family val="2"/>
        <charset val="238"/>
      </rPr>
      <t>LG3 dla 450nm, LG4 dla 638nm</t>
    </r>
  </si>
  <si>
    <t>Nazwa urządzenia</t>
  </si>
  <si>
    <t>Producent</t>
  </si>
  <si>
    <t xml:space="preserve">Typ </t>
  </si>
  <si>
    <t>Klasa</t>
  </si>
  <si>
    <t>Tryb pracy</t>
  </si>
  <si>
    <t>Długość fali</t>
  </si>
  <si>
    <t>Moc średnia (l. ciągłe) 
Moc szczytowa/energia w impulsie (l. impulsowe)</t>
  </si>
  <si>
    <t>Czas trwania impulsu (dot. las. impulsowych)</t>
  </si>
  <si>
    <t>Zintegrowany system laserowy NT342
(integruje nanosekundowy oscylator optyczny z laserem Nd:YAG z modulacją dobroci)</t>
  </si>
  <si>
    <t>Ekspla</t>
  </si>
  <si>
    <t>NT342A-10-SH/DUV-H/2H</t>
  </si>
  <si>
    <t>impulsowy z modulacją dobroci 
(Q-switch)</t>
  </si>
  <si>
    <r>
      <t xml:space="preserve">1064 nm (FF), 532 nm (SH), </t>
    </r>
    <r>
      <rPr>
        <b/>
        <sz val="9"/>
        <color theme="1"/>
        <rFont val="Verdana"/>
        <family val="2"/>
        <charset val="238"/>
      </rPr>
      <t>355 nm (TH)</t>
    </r>
  </si>
  <si>
    <t>23 mJ @ 532 nm</t>
  </si>
  <si>
    <t>3-5 ns</t>
  </si>
  <si>
    <t>Laser półprzewodnikowy LAMBDA-BEAM</t>
  </si>
  <si>
    <t>RGB PHOTONICS</t>
  </si>
  <si>
    <t>3B</t>
  </si>
  <si>
    <t>ciągły</t>
  </si>
  <si>
    <t>405 nm</t>
  </si>
  <si>
    <t>75 mW</t>
  </si>
  <si>
    <t>nd.</t>
  </si>
  <si>
    <t>Laser SEM16_LP532_50CH</t>
  </si>
  <si>
    <t>SEMICON</t>
  </si>
  <si>
    <t xml:space="preserve">SEM16_LP532 </t>
  </si>
  <si>
    <t>532 nm</t>
  </si>
  <si>
    <t>50 mW</t>
  </si>
  <si>
    <t>Laser HeCd, model IK3301 R-G</t>
  </si>
  <si>
    <t>KIMMON</t>
  </si>
  <si>
    <t>325 nm</t>
  </si>
  <si>
    <t>30 mW</t>
  </si>
  <si>
    <t>Głowica laserowa 375 nm LDH-D-C-375</t>
  </si>
  <si>
    <t>PicoQuant</t>
  </si>
  <si>
    <t>impulsowy</t>
  </si>
  <si>
    <t>375 nm</t>
  </si>
  <si>
    <t>&lt;500 mW</t>
  </si>
  <si>
    <t>&lt; 40 ps</t>
  </si>
  <si>
    <t>Głowica laserowa 405 nm LDH-D-C-405</t>
  </si>
  <si>
    <t>&lt; 50 ps</t>
  </si>
  <si>
    <t>Głowica laserowa 530 nm LDH-D-TA-530B</t>
  </si>
  <si>
    <t>530 nm</t>
  </si>
  <si>
    <t>&lt;50 mW</t>
  </si>
  <si>
    <t>Laser LDH-P-FA-266</t>
  </si>
  <si>
    <t>266 nm</t>
  </si>
  <si>
    <t>1,1 mW</t>
  </si>
  <si>
    <t>80 ps</t>
  </si>
  <si>
    <t>Mikroskop Raman, Alpha 300R</t>
  </si>
  <si>
    <t>WITec</t>
  </si>
  <si>
    <t>532 nm, 785 nm</t>
  </si>
  <si>
    <t>&lt; 80 mW (532 nm), 
&lt; 125 mW (785 nm)</t>
  </si>
  <si>
    <t>Mikroskop Zeiss Cell Observer SD</t>
  </si>
  <si>
    <t>Zeiss</t>
  </si>
  <si>
    <t>Cell Observer SD</t>
  </si>
  <si>
    <t xml:space="preserve"> 405, 488, 561, 635 lub 639 nm</t>
  </si>
  <si>
    <t xml:space="preserve"> 405 (50mW), 488 (100mW), 561 (40mW), 635 lub 639 nm (30mW)</t>
  </si>
  <si>
    <t>Mikroskop Leica SP8 MP</t>
  </si>
  <si>
    <t>Leica</t>
  </si>
  <si>
    <t>SP8 MP</t>
  </si>
  <si>
    <t>3B/4</t>
  </si>
  <si>
    <t>ciągły (3B)            
impulsowy (4)</t>
  </si>
  <si>
    <t>488 nm, 552 nm, 638 nm; 
długość nastawiana w zakresie 680-1080 nm</t>
  </si>
  <si>
    <t>488 (20mW), 552 (20mW), 638 nm (30mW): długość nastawiana w zakresie 680-1080 nm (max. moc przy 800 nm ok. 4W)</t>
  </si>
  <si>
    <t>140 fs</t>
  </si>
  <si>
    <t>Głowica laserowa Doric</t>
  </si>
  <si>
    <t>Doric Lenses</t>
  </si>
  <si>
    <t>450 nm, 638 nm</t>
  </si>
  <si>
    <t>450 nm (75 mW) and 638 nm (120 mW)</t>
  </si>
  <si>
    <t>Warunki zakupu:</t>
  </si>
  <si>
    <t xml:space="preserve">1. </t>
  </si>
  <si>
    <t xml:space="preserve">2. </t>
  </si>
  <si>
    <t>Zaleca się dobranie okularów ochronnych w taki sposób, aby liczba modeli wymaganych dla różnych długości fali była możliwie najmniejsza i najbardziej korzystna cenowo.</t>
  </si>
  <si>
    <t xml:space="preserve">3. </t>
  </si>
  <si>
    <t xml:space="preserve">4. </t>
  </si>
  <si>
    <t xml:space="preserve">5. </t>
  </si>
  <si>
    <t>Ilość (ilość zależna od ilości okularów spełniających wymagania podane w kol. B - opis parametrów technicznych)</t>
  </si>
  <si>
    <t>Wykonawca zobowiązany jest dołączyć do oferty karty katalogowe, produktowe lub inne dokumenty potwierdzające wymaganą gęstość optyczną (OD) dla określonej długości fali w oferowanych modelach okularów ochronnych oraz zgodność z normą EN 207:2017. Preferowane jest dołączenie wykresu przedstawiającego zależność gęstości optycznej od długości fali.</t>
  </si>
  <si>
    <r>
      <t>Ofertowany produkt (</t>
    </r>
    <r>
      <rPr>
        <b/>
        <sz val="9"/>
        <color rgb="FFFF0000"/>
        <rFont val="Verdana"/>
        <family val="2"/>
        <charset val="238"/>
      </rPr>
      <t>wymagane</t>
    </r>
    <r>
      <rPr>
        <b/>
        <sz val="9"/>
        <color theme="1"/>
        <rFont val="Verdana"/>
        <family val="2"/>
        <charset val="238"/>
      </rPr>
      <t>)</t>
    </r>
  </si>
  <si>
    <r>
      <t>Maksymalny termin realizacji</t>
    </r>
    <r>
      <rPr>
        <sz val="9"/>
        <color theme="9" tint="-0.249977111117893"/>
        <rFont val="Verdana"/>
        <family val="2"/>
        <charset val="238"/>
      </rPr>
      <t xml:space="preserve"> zamówienia</t>
    </r>
    <r>
      <rPr>
        <sz val="9"/>
        <color theme="1"/>
        <rFont val="Verdana"/>
        <family val="2"/>
        <charset val="238"/>
      </rPr>
      <t xml:space="preserve"> - </t>
    </r>
    <r>
      <rPr>
        <b/>
        <sz val="9"/>
        <color theme="1"/>
        <rFont val="Verdana"/>
        <family val="2"/>
        <charset val="238"/>
      </rPr>
      <t xml:space="preserve">21 dni roboczych </t>
    </r>
    <r>
      <rPr>
        <sz val="9"/>
        <color theme="1"/>
        <rFont val="Verdana"/>
        <family val="2"/>
        <charset val="238"/>
      </rPr>
      <t>od dnia złożenia zamówienia.
przez „dni robocze” rozumie się dni od poniedziałku do piątku, z wyłączeniem dni ustawowo wolnych od pracy.</t>
    </r>
  </si>
  <si>
    <t>Dla każdego stanowiska pracy należy zaproponować jeden model lub komplet okularów, który zapewni ochronę dla wszystkich długości fali występujących na danym stanowisku. Liczba kompletów wymaganych dla każdego stanowiska została wskazana w kol. F "Ilość".</t>
  </si>
  <si>
    <t>W momencie dostawy wykonawca jest zobowiązany dołączyć informacje o zasadach czyszczenia i konserwacji dostarczanego produktu oraz okresie gwarantowanej skuteczności ochronnej .</t>
  </si>
  <si>
    <r>
      <t xml:space="preserve">Okres gwarantowanej skuteczności ochronnej dostarczanych produktów: min. 4 lata od daty dostawy. </t>
    </r>
    <r>
      <rPr>
        <b/>
        <sz val="11"/>
        <color theme="1"/>
        <rFont val="Calibri"/>
        <family val="2"/>
        <charset val="238"/>
        <scheme val="minor"/>
      </rPr>
      <t>Zamawiający wymaga dołączenia do oferty oświadczenia/certyfikatu/informacji  potwierdzającej datę obowiązywania skuteczności ochronnej oferowanych okularów.</t>
    </r>
  </si>
  <si>
    <t>Nr sprawy: DZ.272.749.2025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</si>
</sst>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theme="9" tint="-0.249977111117893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rgb="FFFF0000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4" borderId="1" xfId="0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1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0" fillId="0" borderId="0" xfId="0" applyAlignment="1"/>
    <xf numFmtId="0" fontId="2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0" fillId="4" borderId="2" xfId="0" applyFill="1" applyBorder="1" applyProtection="1">
      <protection locked="0"/>
    </xf>
    <xf numFmtId="44" fontId="0" fillId="4" borderId="1" xfId="0" applyNumberFormat="1" applyFill="1" applyBorder="1" applyProtection="1">
      <protection locked="0"/>
    </xf>
    <xf numFmtId="0" fontId="7" fillId="7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5" borderId="6" xfId="0" applyFon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center"/>
    </xf>
    <xf numFmtId="0" fontId="3" fillId="5" borderId="8" xfId="0" applyFont="1" applyFill="1" applyBorder="1" applyAlignment="1" applyProtection="1">
      <alignment horizontal="center"/>
    </xf>
    <xf numFmtId="0" fontId="8" fillId="5" borderId="9" xfId="0" applyFont="1" applyFill="1" applyBorder="1" applyAlignment="1" applyProtection="1">
      <alignment horizontal="center"/>
    </xf>
    <xf numFmtId="0" fontId="8" fillId="5" borderId="1" xfId="0" applyFont="1" applyFill="1" applyBorder="1" applyAlignment="1" applyProtection="1">
      <alignment horizontal="center"/>
    </xf>
    <xf numFmtId="0" fontId="8" fillId="5" borderId="10" xfId="0" applyFont="1" applyFill="1" applyBorder="1" applyAlignment="1" applyProtection="1">
      <alignment horizont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15" xfId="0" applyFont="1" applyFill="1" applyBorder="1" applyAlignment="1" applyProtection="1">
      <alignment horizontal="center" vertical="center"/>
    </xf>
    <xf numFmtId="0" fontId="3" fillId="5" borderId="16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10" fontId="1" fillId="0" borderId="17" xfId="0" applyNumberFormat="1" applyFont="1" applyFill="1" applyBorder="1" applyAlignment="1" applyProtection="1">
      <alignment horizontal="center" vertical="center"/>
      <protection locked="0"/>
    </xf>
    <xf numFmtId="10" fontId="1" fillId="0" borderId="18" xfId="0" applyNumberFormat="1" applyFont="1" applyFill="1" applyBorder="1" applyAlignment="1" applyProtection="1">
      <alignment horizontal="center" vertical="center"/>
      <protection locked="0"/>
    </xf>
    <xf numFmtId="44" fontId="1" fillId="0" borderId="17" xfId="0" applyNumberFormat="1" applyFont="1" applyFill="1" applyBorder="1" applyAlignment="1" applyProtection="1">
      <alignment horizontal="center" vertical="center"/>
      <protection locked="0"/>
    </xf>
    <xf numFmtId="44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 wrapText="1"/>
    </xf>
    <xf numFmtId="10" fontId="1" fillId="0" borderId="23" xfId="0" applyNumberFormat="1" applyFont="1" applyFill="1" applyBorder="1" applyAlignment="1" applyProtection="1">
      <alignment horizontal="center" vertical="center"/>
      <protection locked="0"/>
    </xf>
    <xf numFmtId="44" fontId="1" fillId="0" borderId="23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E3FFB16-9300-4E76-A431-47B6914F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3862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34</xdr:row>
      <xdr:rowOff>138545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D4295A2E-7E05-3A77-5006-9BE4CE7DAC77}"/>
            </a:ext>
          </a:extLst>
        </xdr:cNvPr>
        <xdr:cNvSpPr txBox="1"/>
      </xdr:nvSpPr>
      <xdr:spPr>
        <a:xfrm>
          <a:off x="9374909" y="7065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6</xdr:col>
      <xdr:colOff>487794</xdr:colOff>
      <xdr:row>42</xdr:row>
      <xdr:rowOff>151858</xdr:rowOff>
    </xdr:from>
    <xdr:to>
      <xdr:col>10</xdr:col>
      <xdr:colOff>272142</xdr:colOff>
      <xdr:row>45</xdr:row>
      <xdr:rowOff>147436</xdr:rowOff>
    </xdr:to>
    <xdr:sp macro="" textlink="">
      <xdr:nvSpPr>
        <xdr:cNvPr id="21" name="Pole tekstowe 2">
          <a:extLst>
            <a:ext uri="{FF2B5EF4-FFF2-40B4-BE49-F238E27FC236}">
              <a16:creationId xmlns:a16="http://schemas.microsoft.com/office/drawing/2014/main" id="{6860FC45-B99D-8016-7271-252208C03DA3}"/>
            </a:ext>
          </a:extLst>
        </xdr:cNvPr>
        <xdr:cNvSpPr txBox="1">
          <a:spLocks noChangeAspect="1" noChangeArrowheads="1"/>
        </xdr:cNvSpPr>
      </xdr:nvSpPr>
      <xdr:spPr bwMode="auto">
        <a:xfrm>
          <a:off x="11332687" y="33040322"/>
          <a:ext cx="6587919" cy="567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sp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10</xdr:col>
      <xdr:colOff>952500</xdr:colOff>
      <xdr:row>42</xdr:row>
      <xdr:rowOff>168646</xdr:rowOff>
    </xdr:from>
    <xdr:to>
      <xdr:col>11</xdr:col>
      <xdr:colOff>819571</xdr:colOff>
      <xdr:row>47</xdr:row>
      <xdr:rowOff>42050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C3D57BED-01A3-6065-BD18-73D1FBD19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0964" y="33057110"/>
          <a:ext cx="1023678" cy="825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3D0F-B23C-46F2-B4CD-75BC5529E828}">
  <sheetPr>
    <pageSetUpPr fitToPage="1"/>
  </sheetPr>
  <dimension ref="A1:S60"/>
  <sheetViews>
    <sheetView showGridLines="0" tabSelected="1" view="pageBreakPreview" topLeftCell="I1" zoomScale="115" zoomScaleNormal="100" zoomScaleSheetLayoutView="115" workbookViewId="0">
      <selection activeCell="M5" sqref="M5"/>
    </sheetView>
  </sheetViews>
  <sheetFormatPr defaultRowHeight="15" x14ac:dyDescent="0.25"/>
  <cols>
    <col min="1" max="1" width="9.7109375" customWidth="1"/>
    <col min="2" max="2" width="25.7109375" customWidth="1"/>
    <col min="3" max="3" width="64.42578125" customWidth="1"/>
    <col min="4" max="4" width="29.7109375" customWidth="1"/>
    <col min="5" max="5" width="18.140625" customWidth="1"/>
    <col min="6" max="6" width="14.7109375" customWidth="1"/>
    <col min="7" max="7" width="11.140625" customWidth="1"/>
    <col min="8" max="8" width="20.140625" customWidth="1"/>
    <col min="9" max="9" width="40.85546875" customWidth="1"/>
    <col min="10" max="10" width="29.7109375" customWidth="1"/>
    <col min="11" max="11" width="17.28515625" customWidth="1"/>
    <col min="12" max="12" width="22.85546875" customWidth="1"/>
    <col min="13" max="13" width="16" customWidth="1"/>
    <col min="14" max="14" width="20.42578125" customWidth="1"/>
    <col min="15" max="15" width="17.5703125" customWidth="1"/>
    <col min="16" max="16" width="16.42578125" customWidth="1"/>
    <col min="17" max="18" width="20.28515625" customWidth="1"/>
    <col min="19" max="19" width="18" customWidth="1"/>
  </cols>
  <sheetData>
    <row r="1" spans="1:19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6"/>
      <c r="B2" s="45"/>
      <c r="C2" s="45"/>
      <c r="D2" s="24"/>
      <c r="E2" s="24"/>
      <c r="F2" s="24"/>
      <c r="G2" s="24"/>
      <c r="H2" s="24"/>
      <c r="I2" s="24"/>
      <c r="J2" s="24"/>
      <c r="K2" s="24"/>
      <c r="L2" s="6"/>
      <c r="M2" s="6"/>
      <c r="N2" s="6"/>
      <c r="O2" s="6"/>
      <c r="P2" s="6"/>
      <c r="Q2" s="6"/>
      <c r="R2" s="6"/>
      <c r="S2" s="6"/>
    </row>
    <row r="3" spans="1:19" x14ac:dyDescent="0.25">
      <c r="A3" s="6"/>
      <c r="B3" s="45"/>
      <c r="C3" s="45"/>
      <c r="D3" s="24"/>
      <c r="E3" s="24"/>
      <c r="F3" s="24"/>
      <c r="G3" s="24"/>
      <c r="H3" s="24"/>
      <c r="I3" s="24"/>
      <c r="J3" s="24"/>
      <c r="K3" s="24"/>
      <c r="L3" s="6"/>
      <c r="M3" s="6"/>
      <c r="N3" s="6"/>
      <c r="O3" s="6"/>
      <c r="P3" s="6"/>
      <c r="Q3" s="6"/>
      <c r="R3" s="6"/>
      <c r="S3" s="6"/>
    </row>
    <row r="4" spans="1:19" x14ac:dyDescent="0.25">
      <c r="A4" s="6"/>
      <c r="B4" s="45"/>
      <c r="C4" s="45"/>
      <c r="D4" s="24"/>
      <c r="E4" s="24"/>
      <c r="F4" s="24"/>
      <c r="G4" s="24"/>
      <c r="H4" s="24"/>
      <c r="I4" s="24"/>
      <c r="J4" s="24"/>
      <c r="K4" s="24"/>
      <c r="L4" s="6"/>
      <c r="M4" s="6"/>
      <c r="N4" s="6"/>
      <c r="O4" s="6"/>
      <c r="P4" s="6"/>
      <c r="Q4" s="6"/>
      <c r="R4" s="6"/>
      <c r="S4" s="6"/>
    </row>
    <row r="5" spans="1:19" x14ac:dyDescent="0.25">
      <c r="A5" s="6"/>
      <c r="B5" s="45"/>
      <c r="C5" s="45"/>
      <c r="D5" s="24"/>
      <c r="E5" s="24"/>
      <c r="F5" s="24"/>
      <c r="G5" s="24"/>
      <c r="H5" s="24"/>
      <c r="I5" s="24"/>
      <c r="J5" s="24"/>
      <c r="K5" s="24"/>
      <c r="L5" s="6"/>
      <c r="M5" s="6"/>
      <c r="N5" s="6"/>
      <c r="O5" s="6"/>
      <c r="P5" s="46" t="s">
        <v>122</v>
      </c>
      <c r="Q5" s="46"/>
      <c r="R5" s="46"/>
      <c r="S5" s="46"/>
    </row>
    <row r="6" spans="1:19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6"/>
      <c r="B7" s="47" t="s">
        <v>21</v>
      </c>
      <c r="C7" s="47"/>
      <c r="D7" s="25"/>
      <c r="E7" s="25"/>
      <c r="F7" s="25"/>
      <c r="G7" s="25"/>
      <c r="H7" s="25"/>
      <c r="I7" s="25"/>
      <c r="J7" s="25"/>
      <c r="K7" s="25"/>
      <c r="L7" s="6"/>
      <c r="M7" s="6"/>
      <c r="N7" s="6"/>
      <c r="O7" s="6"/>
      <c r="P7" s="6"/>
      <c r="Q7" s="6"/>
      <c r="R7" s="6"/>
      <c r="S7" s="6"/>
    </row>
    <row r="8" spans="1:19" ht="15.75" thickBot="1" x14ac:dyDescent="0.3">
      <c r="A8" s="6"/>
      <c r="B8" s="25"/>
      <c r="C8" s="25"/>
      <c r="D8" s="25"/>
      <c r="E8" s="25"/>
      <c r="F8" s="25"/>
      <c r="G8" s="25"/>
      <c r="H8" s="25"/>
      <c r="I8" s="25"/>
      <c r="J8" s="25"/>
      <c r="K8" s="25"/>
      <c r="L8" s="6"/>
      <c r="M8" s="6"/>
      <c r="N8" s="6"/>
      <c r="O8" s="6"/>
      <c r="P8" s="6"/>
      <c r="Q8" s="6"/>
      <c r="R8" s="6"/>
      <c r="S8" s="6"/>
    </row>
    <row r="9" spans="1:19" x14ac:dyDescent="0.25">
      <c r="A9" s="6"/>
      <c r="B9" s="25"/>
      <c r="C9" s="25"/>
      <c r="D9" s="51" t="s">
        <v>26</v>
      </c>
      <c r="E9" s="52"/>
      <c r="F9" s="52"/>
      <c r="G9" s="52"/>
      <c r="H9" s="52"/>
      <c r="I9" s="52"/>
      <c r="J9" s="52"/>
      <c r="K9" s="53"/>
      <c r="L9" s="6"/>
      <c r="M9" s="6"/>
      <c r="N9" s="6"/>
      <c r="O9" s="6"/>
      <c r="P9" s="6"/>
      <c r="Q9" s="6"/>
      <c r="R9" s="6"/>
      <c r="S9" s="6"/>
    </row>
    <row r="10" spans="1:19" x14ac:dyDescent="0.25">
      <c r="A10" s="6"/>
      <c r="B10" s="6"/>
      <c r="C10" s="6"/>
      <c r="D10" s="54" t="s">
        <v>27</v>
      </c>
      <c r="E10" s="55"/>
      <c r="F10" s="55"/>
      <c r="G10" s="55"/>
      <c r="H10" s="55"/>
      <c r="I10" s="55" t="s">
        <v>28</v>
      </c>
      <c r="J10" s="55"/>
      <c r="K10" s="56"/>
      <c r="L10" s="6"/>
      <c r="M10" s="6"/>
      <c r="N10" s="6"/>
      <c r="O10" s="6"/>
      <c r="P10" s="6"/>
      <c r="Q10" s="6"/>
      <c r="R10" s="6"/>
      <c r="S10" s="6"/>
    </row>
    <row r="11" spans="1:19" ht="96.75" customHeight="1" x14ac:dyDescent="0.25">
      <c r="A11" s="15" t="s">
        <v>11</v>
      </c>
      <c r="B11" s="15" t="s">
        <v>12</v>
      </c>
      <c r="C11" s="27" t="s">
        <v>13</v>
      </c>
      <c r="D11" s="38" t="s">
        <v>41</v>
      </c>
      <c r="E11" s="39" t="s">
        <v>42</v>
      </c>
      <c r="F11" s="39" t="s">
        <v>43</v>
      </c>
      <c r="G11" s="39" t="s">
        <v>44</v>
      </c>
      <c r="H11" s="39" t="s">
        <v>45</v>
      </c>
      <c r="I11" s="39" t="s">
        <v>46</v>
      </c>
      <c r="J11" s="39" t="s">
        <v>47</v>
      </c>
      <c r="K11" s="40" t="s">
        <v>48</v>
      </c>
      <c r="L11" s="30" t="s">
        <v>117</v>
      </c>
      <c r="M11" s="1" t="s">
        <v>14</v>
      </c>
      <c r="N11" s="1" t="s">
        <v>115</v>
      </c>
      <c r="O11" s="1" t="s">
        <v>0</v>
      </c>
      <c r="P11" s="1" t="s">
        <v>23</v>
      </c>
      <c r="Q11" s="1" t="s">
        <v>9</v>
      </c>
      <c r="R11" s="1" t="s">
        <v>24</v>
      </c>
      <c r="S11" s="1" t="s">
        <v>25</v>
      </c>
    </row>
    <row r="12" spans="1:19" x14ac:dyDescent="0.25">
      <c r="A12" s="16"/>
      <c r="B12" s="17" t="s">
        <v>1</v>
      </c>
      <c r="C12" s="28" t="s">
        <v>2</v>
      </c>
      <c r="D12" s="57" t="s">
        <v>3</v>
      </c>
      <c r="E12" s="58"/>
      <c r="F12" s="58"/>
      <c r="G12" s="58"/>
      <c r="H12" s="58"/>
      <c r="I12" s="58"/>
      <c r="J12" s="58"/>
      <c r="K12" s="59"/>
      <c r="L12" s="31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10</v>
      </c>
      <c r="R12" s="2" t="s">
        <v>15</v>
      </c>
      <c r="S12" s="2" t="s">
        <v>22</v>
      </c>
    </row>
    <row r="13" spans="1:19" s="6" customFormat="1" ht="161.44999999999999" customHeight="1" x14ac:dyDescent="0.25">
      <c r="A13" s="4">
        <v>1</v>
      </c>
      <c r="B13" s="5" t="s">
        <v>29</v>
      </c>
      <c r="C13" s="29" t="s">
        <v>33</v>
      </c>
      <c r="D13" s="33" t="s">
        <v>49</v>
      </c>
      <c r="E13" s="5" t="s">
        <v>50</v>
      </c>
      <c r="F13" s="5" t="s">
        <v>51</v>
      </c>
      <c r="G13" s="5">
        <v>4</v>
      </c>
      <c r="H13" s="5" t="s">
        <v>52</v>
      </c>
      <c r="I13" s="5" t="s">
        <v>53</v>
      </c>
      <c r="J13" s="5" t="s">
        <v>54</v>
      </c>
      <c r="K13" s="34" t="s">
        <v>55</v>
      </c>
      <c r="L13" s="32"/>
      <c r="M13" s="4" t="s">
        <v>16</v>
      </c>
      <c r="N13" s="4">
        <v>3</v>
      </c>
      <c r="O13" s="11"/>
      <c r="P13" s="11">
        <f>N13*O13</f>
        <v>0</v>
      </c>
      <c r="Q13" s="18"/>
      <c r="R13" s="11">
        <f>P13*Q13</f>
        <v>0</v>
      </c>
      <c r="S13" s="11">
        <f>P13+R13</f>
        <v>0</v>
      </c>
    </row>
    <row r="14" spans="1:19" s="6" customFormat="1" ht="161.44999999999999" customHeight="1" x14ac:dyDescent="0.25">
      <c r="A14" s="60">
        <v>2</v>
      </c>
      <c r="B14" s="62" t="s">
        <v>30</v>
      </c>
      <c r="C14" s="72" t="s">
        <v>34</v>
      </c>
      <c r="D14" s="33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  <c r="K14" s="34" t="s">
        <v>62</v>
      </c>
      <c r="L14" s="74"/>
      <c r="M14" s="78" t="s">
        <v>16</v>
      </c>
      <c r="N14" s="78">
        <v>2</v>
      </c>
      <c r="O14" s="66"/>
      <c r="P14" s="66">
        <f>N14*O14</f>
        <v>0</v>
      </c>
      <c r="Q14" s="64"/>
      <c r="R14" s="66">
        <f>P14*Q14</f>
        <v>0</v>
      </c>
      <c r="S14" s="66">
        <f>P14+R14</f>
        <v>0</v>
      </c>
    </row>
    <row r="15" spans="1:19" ht="156.94999999999999" customHeight="1" x14ac:dyDescent="0.25">
      <c r="A15" s="61"/>
      <c r="B15" s="63"/>
      <c r="C15" s="73"/>
      <c r="D15" s="33" t="s">
        <v>63</v>
      </c>
      <c r="E15" s="5" t="s">
        <v>64</v>
      </c>
      <c r="F15" s="5" t="s">
        <v>65</v>
      </c>
      <c r="G15" s="5" t="s">
        <v>58</v>
      </c>
      <c r="H15" s="5" t="s">
        <v>59</v>
      </c>
      <c r="I15" s="5" t="s">
        <v>66</v>
      </c>
      <c r="J15" s="5" t="s">
        <v>67</v>
      </c>
      <c r="K15" s="34" t="s">
        <v>62</v>
      </c>
      <c r="L15" s="75"/>
      <c r="M15" s="80"/>
      <c r="N15" s="80"/>
      <c r="O15" s="67"/>
      <c r="P15" s="67"/>
      <c r="Q15" s="65"/>
      <c r="R15" s="67"/>
      <c r="S15" s="67"/>
    </row>
    <row r="16" spans="1:19" ht="156.94999999999999" customHeight="1" x14ac:dyDescent="0.25">
      <c r="A16" s="4">
        <v>3</v>
      </c>
      <c r="B16" s="5" t="s">
        <v>31</v>
      </c>
      <c r="C16" s="29" t="s">
        <v>35</v>
      </c>
      <c r="D16" s="33" t="s">
        <v>68</v>
      </c>
      <c r="E16" s="5" t="s">
        <v>69</v>
      </c>
      <c r="F16" s="5"/>
      <c r="G16" s="5" t="s">
        <v>58</v>
      </c>
      <c r="H16" s="5" t="s">
        <v>59</v>
      </c>
      <c r="I16" s="5" t="s">
        <v>70</v>
      </c>
      <c r="J16" s="5" t="s">
        <v>71</v>
      </c>
      <c r="K16" s="34" t="s">
        <v>62</v>
      </c>
      <c r="L16" s="32"/>
      <c r="M16" s="3" t="s">
        <v>16</v>
      </c>
      <c r="N16" s="3">
        <v>2</v>
      </c>
      <c r="O16" s="11"/>
      <c r="P16" s="11">
        <f>N16*O16</f>
        <v>0</v>
      </c>
      <c r="Q16" s="18"/>
      <c r="R16" s="11">
        <f>P16*Q16</f>
        <v>0</v>
      </c>
      <c r="S16" s="11">
        <f>P16+R16</f>
        <v>0</v>
      </c>
    </row>
    <row r="17" spans="1:19" ht="156.94999999999999" customHeight="1" x14ac:dyDescent="0.25">
      <c r="A17" s="60">
        <v>4</v>
      </c>
      <c r="B17" s="62" t="s">
        <v>32</v>
      </c>
      <c r="C17" s="72" t="s">
        <v>36</v>
      </c>
      <c r="D17" s="33" t="s">
        <v>72</v>
      </c>
      <c r="E17" s="5" t="s">
        <v>73</v>
      </c>
      <c r="F17" s="5"/>
      <c r="G17" s="5" t="s">
        <v>58</v>
      </c>
      <c r="H17" s="5" t="s">
        <v>74</v>
      </c>
      <c r="I17" s="5" t="s">
        <v>75</v>
      </c>
      <c r="J17" s="5" t="s">
        <v>76</v>
      </c>
      <c r="K17" s="34" t="s">
        <v>77</v>
      </c>
      <c r="L17" s="74"/>
      <c r="M17" s="78" t="s">
        <v>16</v>
      </c>
      <c r="N17" s="78">
        <v>3</v>
      </c>
      <c r="O17" s="66"/>
      <c r="P17" s="66">
        <f>N17*O17</f>
        <v>0</v>
      </c>
      <c r="Q17" s="64"/>
      <c r="R17" s="66">
        <f>P17*Q17</f>
        <v>0</v>
      </c>
      <c r="S17" s="66">
        <f>P17+R17</f>
        <v>0</v>
      </c>
    </row>
    <row r="18" spans="1:19" ht="156.94999999999999" customHeight="1" x14ac:dyDescent="0.25">
      <c r="A18" s="68"/>
      <c r="B18" s="69"/>
      <c r="C18" s="76"/>
      <c r="D18" s="33" t="s">
        <v>78</v>
      </c>
      <c r="E18" s="5" t="s">
        <v>73</v>
      </c>
      <c r="F18" s="5"/>
      <c r="G18" s="5" t="s">
        <v>58</v>
      </c>
      <c r="H18" s="5" t="s">
        <v>74</v>
      </c>
      <c r="I18" s="5" t="s">
        <v>60</v>
      </c>
      <c r="J18" s="5" t="s">
        <v>76</v>
      </c>
      <c r="K18" s="34" t="s">
        <v>79</v>
      </c>
      <c r="L18" s="77"/>
      <c r="M18" s="79"/>
      <c r="N18" s="79"/>
      <c r="O18" s="71"/>
      <c r="P18" s="71"/>
      <c r="Q18" s="70"/>
      <c r="R18" s="71"/>
      <c r="S18" s="71"/>
    </row>
    <row r="19" spans="1:19" ht="156.94999999999999" customHeight="1" x14ac:dyDescent="0.25">
      <c r="A19" s="68"/>
      <c r="B19" s="69"/>
      <c r="C19" s="76"/>
      <c r="D19" s="33" t="s">
        <v>80</v>
      </c>
      <c r="E19" s="5" t="s">
        <v>73</v>
      </c>
      <c r="F19" s="5"/>
      <c r="G19" s="5" t="s">
        <v>58</v>
      </c>
      <c r="H19" s="5" t="s">
        <v>74</v>
      </c>
      <c r="I19" s="5" t="s">
        <v>81</v>
      </c>
      <c r="J19" s="5" t="s">
        <v>82</v>
      </c>
      <c r="K19" s="34" t="s">
        <v>79</v>
      </c>
      <c r="L19" s="77"/>
      <c r="M19" s="79"/>
      <c r="N19" s="79"/>
      <c r="O19" s="71"/>
      <c r="P19" s="71"/>
      <c r="Q19" s="70"/>
      <c r="R19" s="71"/>
      <c r="S19" s="71"/>
    </row>
    <row r="20" spans="1:19" ht="156.94999999999999" customHeight="1" x14ac:dyDescent="0.25">
      <c r="A20" s="61"/>
      <c r="B20" s="63"/>
      <c r="C20" s="73"/>
      <c r="D20" s="33" t="s">
        <v>83</v>
      </c>
      <c r="E20" s="5" t="s">
        <v>73</v>
      </c>
      <c r="F20" s="5"/>
      <c r="G20" s="5" t="s">
        <v>58</v>
      </c>
      <c r="H20" s="5" t="s">
        <v>74</v>
      </c>
      <c r="I20" s="5" t="s">
        <v>84</v>
      </c>
      <c r="J20" s="5" t="s">
        <v>85</v>
      </c>
      <c r="K20" s="34" t="s">
        <v>86</v>
      </c>
      <c r="L20" s="75"/>
      <c r="M20" s="80"/>
      <c r="N20" s="80"/>
      <c r="O20" s="67"/>
      <c r="P20" s="67"/>
      <c r="Q20" s="65"/>
      <c r="R20" s="67"/>
      <c r="S20" s="67"/>
    </row>
    <row r="21" spans="1:19" ht="156.94999999999999" customHeight="1" x14ac:dyDescent="0.25">
      <c r="A21" s="4">
        <v>5</v>
      </c>
      <c r="B21" s="5" t="s">
        <v>30</v>
      </c>
      <c r="C21" s="29" t="s">
        <v>37</v>
      </c>
      <c r="D21" s="33" t="s">
        <v>87</v>
      </c>
      <c r="E21" s="5" t="s">
        <v>88</v>
      </c>
      <c r="F21" s="5"/>
      <c r="G21" s="5" t="s">
        <v>58</v>
      </c>
      <c r="H21" s="5" t="s">
        <v>59</v>
      </c>
      <c r="I21" s="5" t="s">
        <v>89</v>
      </c>
      <c r="J21" s="5" t="s">
        <v>90</v>
      </c>
      <c r="K21" s="34" t="s">
        <v>62</v>
      </c>
      <c r="L21" s="32"/>
      <c r="M21" s="3" t="s">
        <v>16</v>
      </c>
      <c r="N21" s="3">
        <v>3</v>
      </c>
      <c r="O21" s="11"/>
      <c r="P21" s="11">
        <f>N21*O21</f>
        <v>0</v>
      </c>
      <c r="Q21" s="18"/>
      <c r="R21" s="11">
        <f>P21*Q21</f>
        <v>0</v>
      </c>
      <c r="S21" s="11">
        <f>P21+R21</f>
        <v>0</v>
      </c>
    </row>
    <row r="22" spans="1:19" ht="188.25" customHeight="1" x14ac:dyDescent="0.25">
      <c r="A22" s="4">
        <v>6</v>
      </c>
      <c r="B22" s="5" t="s">
        <v>30</v>
      </c>
      <c r="C22" s="29" t="s">
        <v>38</v>
      </c>
      <c r="D22" s="33" t="s">
        <v>91</v>
      </c>
      <c r="E22" s="5" t="s">
        <v>92</v>
      </c>
      <c r="F22" s="5" t="s">
        <v>93</v>
      </c>
      <c r="G22" s="5" t="s">
        <v>58</v>
      </c>
      <c r="H22" s="5" t="s">
        <v>59</v>
      </c>
      <c r="I22" s="5" t="s">
        <v>94</v>
      </c>
      <c r="J22" s="5" t="s">
        <v>95</v>
      </c>
      <c r="K22" s="34" t="s">
        <v>62</v>
      </c>
      <c r="L22" s="32"/>
      <c r="M22" s="3" t="s">
        <v>16</v>
      </c>
      <c r="N22" s="3">
        <v>2</v>
      </c>
      <c r="O22" s="11"/>
      <c r="P22" s="11">
        <f>N22*O22</f>
        <v>0</v>
      </c>
      <c r="Q22" s="18"/>
      <c r="R22" s="11">
        <f t="shared" ref="R22:R24" si="0">P22*Q22</f>
        <v>0</v>
      </c>
      <c r="S22" s="11">
        <f t="shared" ref="S22:S24" si="1">P22+R22</f>
        <v>0</v>
      </c>
    </row>
    <row r="23" spans="1:19" ht="241.5" customHeight="1" x14ac:dyDescent="0.25">
      <c r="A23" s="4">
        <v>7</v>
      </c>
      <c r="B23" s="5" t="s">
        <v>30</v>
      </c>
      <c r="C23" s="29" t="s">
        <v>39</v>
      </c>
      <c r="D23" s="33" t="s">
        <v>96</v>
      </c>
      <c r="E23" s="5" t="s">
        <v>97</v>
      </c>
      <c r="F23" s="5" t="s">
        <v>98</v>
      </c>
      <c r="G23" s="5" t="s">
        <v>99</v>
      </c>
      <c r="H23" s="5" t="s">
        <v>100</v>
      </c>
      <c r="I23" s="5" t="s">
        <v>101</v>
      </c>
      <c r="J23" s="5" t="s">
        <v>102</v>
      </c>
      <c r="K23" s="34" t="s">
        <v>103</v>
      </c>
      <c r="L23" s="32"/>
      <c r="M23" s="3" t="s">
        <v>16</v>
      </c>
      <c r="N23" s="3">
        <v>1</v>
      </c>
      <c r="O23" s="11"/>
      <c r="P23" s="11">
        <f>N23*O23</f>
        <v>0</v>
      </c>
      <c r="Q23" s="18"/>
      <c r="R23" s="11">
        <f t="shared" si="0"/>
        <v>0</v>
      </c>
      <c r="S23" s="11">
        <f t="shared" si="1"/>
        <v>0</v>
      </c>
    </row>
    <row r="24" spans="1:19" ht="156.94999999999999" customHeight="1" thickBot="1" x14ac:dyDescent="0.3">
      <c r="A24" s="4">
        <v>8</v>
      </c>
      <c r="B24" s="5" t="s">
        <v>30</v>
      </c>
      <c r="C24" s="29" t="s">
        <v>40</v>
      </c>
      <c r="D24" s="35" t="s">
        <v>104</v>
      </c>
      <c r="E24" s="36" t="s">
        <v>105</v>
      </c>
      <c r="F24" s="36" t="s">
        <v>98</v>
      </c>
      <c r="G24" s="36" t="s">
        <v>58</v>
      </c>
      <c r="H24" s="36" t="s">
        <v>59</v>
      </c>
      <c r="I24" s="36" t="s">
        <v>106</v>
      </c>
      <c r="J24" s="36" t="s">
        <v>107</v>
      </c>
      <c r="K24" s="37" t="s">
        <v>62</v>
      </c>
      <c r="L24" s="32"/>
      <c r="M24" s="3" t="s">
        <v>16</v>
      </c>
      <c r="N24" s="3">
        <v>2</v>
      </c>
      <c r="O24" s="11"/>
      <c r="P24" s="11">
        <f>N24*O24</f>
        <v>0</v>
      </c>
      <c r="Q24" s="18"/>
      <c r="R24" s="11">
        <f t="shared" si="0"/>
        <v>0</v>
      </c>
      <c r="S24" s="11">
        <f t="shared" si="1"/>
        <v>0</v>
      </c>
    </row>
    <row r="25" spans="1:19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  <c r="M25" s="7"/>
      <c r="N25" s="10" t="s">
        <v>17</v>
      </c>
      <c r="O25" s="41"/>
      <c r="P25" s="42">
        <f>SUM(P13:P24)</f>
        <v>0</v>
      </c>
      <c r="Q25" s="41"/>
      <c r="R25" s="42">
        <f>SUM(R13:R24)</f>
        <v>0</v>
      </c>
      <c r="S25" s="42">
        <f>SUM(S13:S24)</f>
        <v>0</v>
      </c>
    </row>
    <row r="27" spans="1:19" ht="14.45" customHeight="1" x14ac:dyDescent="0.25">
      <c r="A27" s="83" t="s">
        <v>118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44"/>
      <c r="M27" s="44"/>
      <c r="N27" s="44"/>
      <c r="Q27" s="22"/>
      <c r="R27" s="23"/>
      <c r="S27" s="23"/>
    </row>
    <row r="28" spans="1:19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44"/>
      <c r="M28" s="44"/>
      <c r="N28" s="44"/>
      <c r="Q28" s="23"/>
      <c r="R28" s="23"/>
      <c r="S28" s="23"/>
    </row>
    <row r="29" spans="1:19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44"/>
      <c r="M29" s="44"/>
      <c r="N29" s="44"/>
      <c r="Q29" s="23"/>
      <c r="R29" s="23"/>
      <c r="S29" s="23"/>
    </row>
    <row r="30" spans="1:19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44"/>
      <c r="M30" s="44"/>
      <c r="N30" s="44"/>
      <c r="Q30" s="48" t="s">
        <v>19</v>
      </c>
      <c r="R30" s="49"/>
      <c r="S30" s="49"/>
    </row>
    <row r="31" spans="1:19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44"/>
      <c r="M31" s="44"/>
      <c r="N31" s="44"/>
      <c r="Q31" s="49"/>
      <c r="R31" s="49"/>
      <c r="S31" s="49"/>
    </row>
    <row r="32" spans="1:19" x14ac:dyDescent="0.25">
      <c r="A32" s="84" t="s">
        <v>18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44"/>
      <c r="M32" s="44"/>
      <c r="N32" s="44"/>
      <c r="Q32" s="49"/>
      <c r="R32" s="49"/>
      <c r="S32" s="49"/>
    </row>
    <row r="33" spans="1:19" x14ac:dyDescent="0.25">
      <c r="A33" s="85" t="s">
        <v>20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44"/>
      <c r="M33" s="44"/>
      <c r="N33" s="44"/>
      <c r="Q33" s="49"/>
      <c r="R33" s="49"/>
      <c r="S33" s="49"/>
    </row>
    <row r="34" spans="1:19" x14ac:dyDescent="0.25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20"/>
      <c r="M34" s="20"/>
      <c r="N34" s="20"/>
      <c r="Q34" s="49"/>
      <c r="R34" s="49"/>
      <c r="S34" s="49"/>
    </row>
    <row r="35" spans="1:19" ht="35.25" customHeight="1" x14ac:dyDescent="0.25">
      <c r="A35" s="43" t="s">
        <v>109</v>
      </c>
      <c r="B35" s="86" t="s">
        <v>116</v>
      </c>
      <c r="C35" s="81"/>
      <c r="D35" s="81"/>
      <c r="E35" s="81"/>
      <c r="F35" s="81"/>
      <c r="G35" s="81"/>
      <c r="H35" s="81"/>
      <c r="I35" s="81"/>
      <c r="J35" s="81"/>
      <c r="K35" s="81"/>
      <c r="L35" s="26"/>
      <c r="M35" s="26"/>
      <c r="N35" s="26"/>
      <c r="O35" s="26"/>
      <c r="P35" s="26"/>
      <c r="Q35" s="49"/>
      <c r="R35" s="49"/>
      <c r="S35" s="49"/>
    </row>
    <row r="36" spans="1:19" ht="35.25" customHeight="1" x14ac:dyDescent="0.25">
      <c r="A36" s="43" t="s">
        <v>110</v>
      </c>
      <c r="B36" s="81" t="s">
        <v>111</v>
      </c>
      <c r="C36" s="81"/>
      <c r="D36" s="81"/>
      <c r="E36" s="81"/>
      <c r="F36" s="81"/>
      <c r="G36" s="81"/>
      <c r="H36" s="81"/>
      <c r="I36" s="81"/>
      <c r="J36" s="81"/>
      <c r="K36" s="81"/>
      <c r="L36" s="26"/>
      <c r="M36" s="26"/>
      <c r="N36" s="26"/>
      <c r="O36" s="26"/>
      <c r="P36" s="26"/>
      <c r="Q36" s="49"/>
      <c r="R36" s="49"/>
      <c r="S36" s="49"/>
    </row>
    <row r="37" spans="1:19" ht="35.25" customHeight="1" x14ac:dyDescent="0.25">
      <c r="A37" s="43" t="s">
        <v>112</v>
      </c>
      <c r="B37" s="81" t="s">
        <v>119</v>
      </c>
      <c r="C37" s="81"/>
      <c r="D37" s="81"/>
      <c r="E37" s="81"/>
      <c r="F37" s="81"/>
      <c r="G37" s="81"/>
      <c r="H37" s="81"/>
      <c r="I37" s="81"/>
      <c r="J37" s="81"/>
      <c r="K37" s="81"/>
      <c r="L37" s="26"/>
      <c r="M37" s="26"/>
      <c r="N37" s="26"/>
      <c r="O37" s="26"/>
      <c r="P37" s="26"/>
      <c r="Q37" s="49"/>
      <c r="R37" s="49"/>
      <c r="S37" s="49"/>
    </row>
    <row r="38" spans="1:19" ht="35.25" customHeight="1" x14ac:dyDescent="0.25">
      <c r="A38" s="43" t="s">
        <v>113</v>
      </c>
      <c r="B38" s="81" t="s">
        <v>121</v>
      </c>
      <c r="C38" s="81"/>
      <c r="D38" s="81"/>
      <c r="E38" s="81"/>
      <c r="F38" s="81"/>
      <c r="G38" s="81"/>
      <c r="H38" s="81"/>
      <c r="I38" s="81"/>
      <c r="J38" s="81"/>
      <c r="K38" s="81"/>
      <c r="L38" s="26"/>
      <c r="M38" s="26"/>
      <c r="N38" s="26"/>
      <c r="O38" s="26"/>
      <c r="P38" s="26"/>
      <c r="Q38" s="49"/>
      <c r="R38" s="49"/>
      <c r="S38" s="49"/>
    </row>
    <row r="39" spans="1:19" ht="35.25" customHeight="1" x14ac:dyDescent="0.25">
      <c r="A39" s="43" t="s">
        <v>114</v>
      </c>
      <c r="B39" s="81" t="s">
        <v>120</v>
      </c>
      <c r="C39" s="81"/>
      <c r="D39" s="81"/>
      <c r="E39" s="81"/>
      <c r="F39" s="81"/>
      <c r="G39" s="81"/>
      <c r="H39" s="81"/>
      <c r="I39" s="81"/>
      <c r="J39" s="81"/>
      <c r="K39" s="81"/>
      <c r="L39" s="26"/>
      <c r="M39" s="26"/>
      <c r="N39" s="26"/>
      <c r="O39" s="26"/>
      <c r="P39" s="26"/>
      <c r="Q39" s="23"/>
      <c r="R39" s="23"/>
      <c r="S39" s="23"/>
    </row>
    <row r="40" spans="1:19" ht="1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3"/>
      <c r="R40" s="23"/>
      <c r="S40" s="23"/>
    </row>
    <row r="41" spans="1:19" ht="1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3"/>
      <c r="R41" s="23"/>
      <c r="S41" s="23"/>
    </row>
    <row r="42" spans="1:19" ht="1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3"/>
      <c r="R42" s="23"/>
      <c r="S42" s="23"/>
    </row>
    <row r="43" spans="1:19" ht="15" customHeight="1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26"/>
      <c r="P43" s="26"/>
      <c r="Q43" s="23"/>
      <c r="R43" s="23"/>
      <c r="S43" s="23"/>
    </row>
    <row r="44" spans="1:19" ht="15" customHeight="1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26"/>
      <c r="P44" s="26"/>
      <c r="Q44" s="23"/>
      <c r="R44" s="23"/>
      <c r="S44" s="23"/>
    </row>
    <row r="45" spans="1:19" ht="15" customHeight="1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26"/>
      <c r="P45" s="26"/>
      <c r="Q45" s="23"/>
      <c r="R45" s="23"/>
      <c r="S45" s="23"/>
    </row>
    <row r="46" spans="1:19" ht="15" customHeight="1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26"/>
      <c r="P46" s="26"/>
      <c r="Q46" s="23"/>
      <c r="R46" s="23"/>
      <c r="S46" s="23"/>
    </row>
    <row r="47" spans="1:19" ht="15" customHeight="1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26"/>
      <c r="P47" s="26"/>
      <c r="Q47" s="23"/>
      <c r="R47" s="23"/>
      <c r="S47" s="23"/>
    </row>
    <row r="48" spans="1:19" ht="15" customHeight="1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26"/>
      <c r="P48" s="26"/>
      <c r="Q48" s="23"/>
      <c r="R48" s="23"/>
      <c r="S48" s="23"/>
    </row>
    <row r="49" spans="2:19" ht="15" customHeight="1" x14ac:dyDescent="0.2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3"/>
      <c r="Q49" s="23"/>
      <c r="R49" s="23"/>
      <c r="S49" s="23"/>
    </row>
    <row r="50" spans="2:19" ht="15" customHeight="1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3"/>
      <c r="Q50" s="23"/>
      <c r="R50" s="23"/>
      <c r="S50" s="23"/>
    </row>
    <row r="51" spans="2:19" ht="15" customHeight="1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3"/>
      <c r="Q51" s="23"/>
      <c r="R51" s="23"/>
      <c r="S51" s="23"/>
    </row>
    <row r="52" spans="2:19" ht="15" customHeight="1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3"/>
      <c r="Q52" s="23"/>
      <c r="R52" s="23"/>
      <c r="S52" s="23"/>
    </row>
    <row r="53" spans="2:19" ht="15" customHeight="1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3"/>
      <c r="Q53" s="23"/>
      <c r="R53" s="23"/>
      <c r="S53" s="23"/>
    </row>
    <row r="54" spans="2:19" ht="15" customHeight="1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3"/>
      <c r="Q54" s="23"/>
      <c r="R54" s="23"/>
      <c r="S54" s="23"/>
    </row>
    <row r="55" spans="2:19" ht="15" customHeight="1" x14ac:dyDescent="0.25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3"/>
      <c r="Q55" s="23"/>
      <c r="R55" s="23"/>
      <c r="S55" s="23"/>
    </row>
    <row r="56" spans="2:19" ht="15" customHeight="1" x14ac:dyDescent="0.25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3"/>
      <c r="Q56" s="23"/>
      <c r="R56" s="23"/>
      <c r="S56" s="23"/>
    </row>
    <row r="57" spans="2:19" ht="15" customHeight="1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12"/>
      <c r="Q57" s="23"/>
      <c r="R57" s="23"/>
      <c r="S57" s="23"/>
    </row>
    <row r="58" spans="2:19" ht="15" customHeight="1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19"/>
      <c r="Q58" s="23"/>
      <c r="R58" s="23"/>
      <c r="S58" s="23"/>
    </row>
    <row r="59" spans="2:19" ht="15" customHeight="1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19"/>
      <c r="Q59" s="23"/>
      <c r="R59" s="23"/>
      <c r="S59" s="23"/>
    </row>
    <row r="60" spans="2:19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4"/>
      <c r="Q60" s="23"/>
      <c r="R60" s="23"/>
      <c r="S60" s="23"/>
    </row>
  </sheetData>
  <mergeCells count="40">
    <mergeCell ref="B37:K37"/>
    <mergeCell ref="B38:K38"/>
    <mergeCell ref="B39:K39"/>
    <mergeCell ref="A34:K34"/>
    <mergeCell ref="P14:P15"/>
    <mergeCell ref="M14:M15"/>
    <mergeCell ref="N14:N15"/>
    <mergeCell ref="O14:O15"/>
    <mergeCell ref="A27:K31"/>
    <mergeCell ref="A32:K32"/>
    <mergeCell ref="A33:K33"/>
    <mergeCell ref="B35:K35"/>
    <mergeCell ref="B36:K36"/>
    <mergeCell ref="P17:P20"/>
    <mergeCell ref="Q17:Q20"/>
    <mergeCell ref="R17:R20"/>
    <mergeCell ref="S17:S20"/>
    <mergeCell ref="C14:C15"/>
    <mergeCell ref="L14:L15"/>
    <mergeCell ref="C17:C20"/>
    <mergeCell ref="L17:L20"/>
    <mergeCell ref="M17:M20"/>
    <mergeCell ref="N17:N20"/>
    <mergeCell ref="O17:O20"/>
    <mergeCell ref="B2:C5"/>
    <mergeCell ref="P5:S5"/>
    <mergeCell ref="B7:C7"/>
    <mergeCell ref="Q30:S38"/>
    <mergeCell ref="A43:N48"/>
    <mergeCell ref="D9:K9"/>
    <mergeCell ref="D10:H10"/>
    <mergeCell ref="I10:K10"/>
    <mergeCell ref="D12:K12"/>
    <mergeCell ref="A14:A15"/>
    <mergeCell ref="B14:B15"/>
    <mergeCell ref="Q14:Q15"/>
    <mergeCell ref="R14:R15"/>
    <mergeCell ref="S14:S15"/>
    <mergeCell ref="A17:A20"/>
    <mergeCell ref="B17:B20"/>
  </mergeCells>
  <pageMargins left="0.25" right="0.25" top="0.75" bottom="0.75" header="0.3" footer="0.3"/>
  <pageSetup paperSize="9" scale="18" orientation="landscape" r:id="rId1"/>
  <ignoredErrors>
    <ignoredError sqref="P13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a4102613ac5616d9935dfc8c79b36a5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dc73c2b7f22400273fec487de840f3f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B6BC44-78F5-42C1-BC29-CA3913489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Oleksandr Trynoha | Łukasiewicz – PORT</cp:lastModifiedBy>
  <cp:lastPrinted>2024-01-30T12:10:10Z</cp:lastPrinted>
  <dcterms:created xsi:type="dcterms:W3CDTF">2023-01-19T13:45:46Z</dcterms:created>
  <dcterms:modified xsi:type="dcterms:W3CDTF">2025-10-14T09:50:59Z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