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PORT_WZ_2025_08_00122 M. Szczot/3.Publikacja/"/>
    </mc:Choice>
  </mc:AlternateContent>
  <xr:revisionPtr revIDLastSave="32" documentId="13_ncr:1_{CBD733A7-FACC-4C82-94BF-7902BD932682}" xr6:coauthVersionLast="47" xr6:coauthVersionMax="47" xr10:uidLastSave="{ACD157BD-AB06-4CFA-BF1B-6E0A5522A3AD}"/>
  <bookViews>
    <workbookView xWindow="-289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H8" i="3"/>
  <c r="J8" i="3" s="1"/>
  <c r="H9" i="3"/>
  <c r="J9" i="3" s="1"/>
  <c r="K9" i="3" s="1"/>
  <c r="H10" i="3"/>
  <c r="H11" i="3"/>
  <c r="K11" i="3" s="1"/>
  <c r="H12" i="3"/>
  <c r="H7" i="3"/>
  <c r="J7" i="3" s="1"/>
  <c r="K7" i="3" s="1"/>
  <c r="K12" i="3" l="1"/>
  <c r="J10" i="3"/>
  <c r="K10" i="3" s="1"/>
  <c r="K8" i="3"/>
  <c r="J12" i="3"/>
  <c r="J13" i="3"/>
  <c r="H13" i="3"/>
  <c r="K13" i="3" l="1"/>
</calcChain>
</file>

<file path=xl/sharedStrings.xml><?xml version="1.0" encoding="utf-8"?>
<sst xmlns="http://schemas.openxmlformats.org/spreadsheetml/2006/main" count="34" uniqueCount="30">
  <si>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</si>
  <si>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</si>
  <si>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</si>
  <si>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</si>
  <si>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Oferowany produkt</t>
  </si>
  <si>
    <t>Jednostka miary</t>
  </si>
  <si>
    <t xml:space="preserve"> Szacowana ilość zakupu</t>
  </si>
  <si>
    <t>Wartość jednostkowa netto PLN</t>
  </si>
  <si>
    <t>Stawka 
VAT %</t>
  </si>
  <si>
    <t>Cena</t>
  </si>
  <si>
    <t>Zestaw STAGE-4D-MESOSPIM-K1</t>
  </si>
  <si>
    <t>Zestaw TG8-MESOSPIM-K1</t>
  </si>
  <si>
    <t>Zestaw MESOS-MACH-K1</t>
  </si>
  <si>
    <t>1 zestaw</t>
  </si>
  <si>
    <t>1 szt.</t>
  </si>
  <si>
    <t>Dodatkowa karta sterowania ruchem w dwóch osiach</t>
  </si>
  <si>
    <t>Dodatkowy stolik liniowy</t>
  </si>
  <si>
    <t>Dodatkowa płyta do mocowania stolika liniowego do płytki prototypowej</t>
  </si>
  <si>
    <t>Podpis Ofetenta
…............................................................</t>
  </si>
  <si>
    <t>Sprawa nr: DZ.272.624.2025</t>
  </si>
  <si>
    <t xml:space="preserve">Wartość netto (cena jednostkowa x ilość) </t>
  </si>
  <si>
    <r>
      <t xml:space="preserve">Wartość VAT
</t>
    </r>
    <r>
      <rPr>
        <b/>
        <sz val="8"/>
        <color theme="1"/>
        <rFont val="Arial"/>
        <family val="2"/>
        <charset val="238"/>
      </rPr>
      <t>(kolumny H*I)</t>
    </r>
  </si>
  <si>
    <r>
      <t xml:space="preserve">Wartość brutto (cena jednostkowa  + VAT)
</t>
    </r>
    <r>
      <rPr>
        <b/>
        <sz val="8"/>
        <color theme="1"/>
        <rFont val="Arial"/>
        <family val="2"/>
        <charset val="238"/>
      </rPr>
      <t>(kolumny H+J)</t>
    </r>
  </si>
  <si>
    <t>Termin realizacji całości przedmiotu zamówienia wynosi 42 (słownie: czterdzieści dwa) dni kalendarzowe.</t>
  </si>
  <si>
    <t>Zestaw składający się z 9 elementów:
1) Podwójny stolik liniowy zapewniający 100 mm skoku roboczego z dokładnością submikronową. Wykonany z anodowanego aluminium, z gwintami metrycznymi M6x1, korpusem HEV i zintegrowanym kątownikiem montażowym. Przeznaczony na próbki w osi Y (Dual-LS100-FTP);
2)  Stolik liniowy z zakresem ruchu 50 mm i dokładnością submikronową, przeznaczony na próbki w osi X (LS-50-AMCCH);
3) Płyta do mocowania płaskiej powierzchni stolika liniowego do płytki prototypowej. Wymiary: 3,9 x 5,9 x 0,375 cala (LS-5012);
4) Stolik liniowy z sub-mikronową dokładnością (&lt; 0.7 μm) i ruchem o zakresie do 50 mm. Rozdzielczość enkodera obrotowego 5.5 nm, rozdzielczość enkodera linearnego 10 nm. Prędkość maksymalna 1.75 mm/s. Wymiary (dł. x szer. x wys.): 152.5 x 68.5 x 30 mm. Waga: 1.4 kg. (LS-50-AMCLH);
5) Para uchwytów typu jaskółczy ogon (VTS-2112 i CDZ-1010) o wymiarach całkowitych 60 × 62 × 10 mm. Adapter do sprzężenia stolików osi X i Z.(DV-6010-C);
6) Stolik liniowy z zakresem ruchu 50 mm i dokładnością submikronową, z prowadnicą ze stali nierdzewnej. Przeznaczony na próbki w osi Z (LS-50S-AMECH);
7) Enkoder liniowy LE Heidenhain ze skalą 70 mm zainstalowany na stoliku na próbki w osi Z (LE-LS-HH-70);
8) Adapter do stolika obrotowego (C60-3060-CMR-1011);
9) Stolik obrotowy z tuleją zaciskową do mocowania próbek (C60-3060-SRS).
Produkt wzorcowy: STAGE-4D-MESOSPIM-K1, Applied Scientific Instrumentation lub równoważny, zgodny z opisem.
Warunki gwarancji reguluje zał. nr 3 do umowy.</t>
  </si>
  <si>
    <t>Kontroler typu Tiger do konstrukcji mikroskopu typu light-sheet mesoSPIM, sterujący czterema silnikami DC, z pozostawionymi wolnymi 5 slotami. Składa się z:
a) zestawu TG8-BASIC, w skład którego wchodzi: 
- obudowa 8-gniazdowa do kart sterowania ruchem wraz z zasilaczem, o wymiarach 9.25" x 5.5" x 10.25". Wejście 100-240 VAC - 1 szt. (TG8), 
- karta komunikacyjna, która łączy się z komputerem hosta przez interfejs USB i zapewnia komunikację ze wszystkimi kartami w obudowie - 1 szt. (TGCOM);
- karta sterowania ruchem w dwóch osiach - 2 szt. (TGDCM2);
- joystick z dwoma pokrętłami oraz mehanizmem ZF (zero force);
- zasilacz;
b) dodatkowego elementu: karty sterowania ruchem w dwóch osiach - 1 szt. (TGDCM2)
Produkt wzorcowy: TG8-MESOSPIM-K1, Applied Scientific Instrumentation lub równoważny, zgodny z opisem.
Warunki gwarancji reguluje zał. nr 3 do umowy.</t>
  </si>
  <si>
    <t>Zestaw metalowych komponentów mechanicznych do konstrukcji mikroskopu typu light-sheet mesoSPIM, składający się z 5 rodzajów elementów:
1) Zmodyfikowana płytka klatkowa Thorlabs LCP-03/M (blank cageplate) o średnicy 60mm, dopasowana do pierścienia adaptera Nikon F-Mount (zdemontowanego z Thorlabs SM2NFM) - 2 szt (MESOS-01)
 2) radiator o wysokości 2 mm - 14 szt. (MESOS-10)
 3) mostek stołowy o grubości 12.7 mm - 1 szt. (MESOS-11)
 4) uchwyt lustra stołowego - 2 szt. (MESOS-12)
 5) uchwyt QS15 do zmodyfikowanej płytki klatkowej Thorlabs LCP03  - 2 szt. (MESOS-13)
Produkt wzorcowy: MESOS-MACH-K1 Applied Scientific Instrumentation lub równoważny, zgodny z opisem.
Warunki gwarancji reguluje zał. nr 3 do umowy.</t>
  </si>
  <si>
    <t>Stolik liniowy z sub-mikronową dokładnością (&lt; 0.7 μm) i ruchem o zakresie do 50 mm. Rozdzielczość enkodera obrotowego 5.5 nm, rozdzielczość enkodera linearnego 10 nm. Prędkość maksymalna 1.75 mm/s. Wymiary (dł. x szer. x wys.): 152.5 x 68.5 x 30 mm. Waga: 1.4 kg.
Produkt wzorcowy: LS-50-AMCLH, Applied Scientific Instrumentation lub równoważny, zgodny z opisem.
Warunki gwarancji reguluje zał. nr 3 do umowy.</t>
  </si>
  <si>
    <t>Płyta do mocowania płaskiej powierzchni stolika liniowego do płytki prototypowej. Wymiary: 3,9 x 5,9 x 0,375 cala. Produkt wzorcowy: LS-5012, Applied Scientific Instrumentation lub równoważny, zgodny z opisem.
Warunki gwarancji reguluje zał. nr 3 do umowy.</t>
  </si>
  <si>
    <t>Karta sterująca ruchem w dwóch osiach, kompatybilna z modułowym kontrolerem TGx, zajmująca jedno gniazdo. Produkt wzorcowy: TGDCM2, Applied Scientific Instrumentation lub równoważny, zgodny z opisem.
Warunki gwarancji reguluje zał. nr 3 do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</si>
</sst>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1936277</xdr:colOff>
      <xdr:row>2</xdr:row>
      <xdr:rowOff>31361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9</xdr:col>
      <xdr:colOff>669844</xdr:colOff>
      <xdr:row>1</xdr:row>
      <xdr:rowOff>357187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0E692D8-19F4-ED3D-4417-328500BFD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688" y="166688"/>
          <a:ext cx="8432719" cy="3571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tabSelected="1" view="pageBreakPreview" zoomScale="80" zoomScaleNormal="55" zoomScaleSheetLayoutView="80" workbookViewId="0">
      <selection activeCell="D12" sqref="D1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23"/>
      <c r="E2" s="23"/>
      <c r="F2" s="23"/>
      <c r="G2" s="23"/>
      <c r="H2" s="23"/>
      <c r="I2" s="23"/>
      <c r="J2" s="23"/>
    </row>
    <row r="3" spans="1:11" ht="15" customHeight="1" x14ac:dyDescent="0.2">
      <c r="B3" s="3" t="s">
        <v>19</v>
      </c>
      <c r="G3" s="21"/>
      <c r="H3" s="21"/>
      <c r="I3" s="21"/>
      <c r="J3" s="21"/>
    </row>
    <row r="4" spans="1:11" x14ac:dyDescent="0.2">
      <c r="B4" s="24" t="s">
        <v>0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105.75" customHeight="1" x14ac:dyDescent="0.2">
      <c r="A6" s="6" t="s">
        <v>1</v>
      </c>
      <c r="B6" s="7" t="s">
        <v>2</v>
      </c>
      <c r="C6" s="20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20</v>
      </c>
      <c r="I6" s="7" t="s">
        <v>8</v>
      </c>
      <c r="J6" s="7" t="s">
        <v>21</v>
      </c>
      <c r="K6" s="7" t="s">
        <v>22</v>
      </c>
    </row>
    <row r="7" spans="1:11" s="12" customFormat="1" ht="356.45" customHeight="1" x14ac:dyDescent="0.2">
      <c r="A7" s="8">
        <v>1</v>
      </c>
      <c r="B7" s="9" t="s">
        <v>10</v>
      </c>
      <c r="C7" s="10" t="s">
        <v>24</v>
      </c>
      <c r="D7" s="16"/>
      <c r="E7" s="9" t="s">
        <v>13</v>
      </c>
      <c r="F7" s="10">
        <v>1</v>
      </c>
      <c r="G7" s="17"/>
      <c r="H7" s="11">
        <f>F7*G7</f>
        <v>0</v>
      </c>
      <c r="I7" s="18"/>
      <c r="J7" s="11">
        <f>H7*I7</f>
        <v>0</v>
      </c>
      <c r="K7" s="11">
        <f>H7+J7</f>
        <v>0</v>
      </c>
    </row>
    <row r="8" spans="1:11" s="12" customFormat="1" ht="209.1" customHeight="1" x14ac:dyDescent="0.2">
      <c r="A8" s="8">
        <v>2</v>
      </c>
      <c r="B8" s="9" t="s">
        <v>11</v>
      </c>
      <c r="C8" s="10" t="s">
        <v>25</v>
      </c>
      <c r="D8" s="16"/>
      <c r="E8" s="9" t="s">
        <v>13</v>
      </c>
      <c r="F8" s="10">
        <v>1</v>
      </c>
      <c r="G8" s="17"/>
      <c r="H8" s="11">
        <f t="shared" ref="H8:H12" si="0">F8*G8</f>
        <v>0</v>
      </c>
      <c r="I8" s="18"/>
      <c r="J8" s="11">
        <f t="shared" ref="J8:J12" si="1">H8*I8</f>
        <v>0</v>
      </c>
      <c r="K8" s="11">
        <f t="shared" ref="K8:K12" si="2">H8+J8</f>
        <v>0</v>
      </c>
    </row>
    <row r="9" spans="1:11" s="12" customFormat="1" ht="176.45" customHeight="1" x14ac:dyDescent="0.2">
      <c r="A9" s="8">
        <v>3</v>
      </c>
      <c r="B9" s="9" t="s">
        <v>12</v>
      </c>
      <c r="C9" s="10" t="s">
        <v>26</v>
      </c>
      <c r="D9" s="16"/>
      <c r="E9" s="9" t="s">
        <v>13</v>
      </c>
      <c r="F9" s="10">
        <v>1</v>
      </c>
      <c r="G9" s="17"/>
      <c r="H9" s="11">
        <f t="shared" si="0"/>
        <v>0</v>
      </c>
      <c r="I9" s="18"/>
      <c r="J9" s="11">
        <f t="shared" si="1"/>
        <v>0</v>
      </c>
      <c r="K9" s="11">
        <f t="shared" si="2"/>
        <v>0</v>
      </c>
    </row>
    <row r="10" spans="1:11" s="12" customFormat="1" ht="102.95" customHeight="1" x14ac:dyDescent="0.2">
      <c r="A10" s="8">
        <v>4</v>
      </c>
      <c r="B10" s="9" t="s">
        <v>16</v>
      </c>
      <c r="C10" s="10" t="s">
        <v>27</v>
      </c>
      <c r="D10" s="16"/>
      <c r="E10" s="9" t="s">
        <v>14</v>
      </c>
      <c r="F10" s="10">
        <v>1</v>
      </c>
      <c r="G10" s="17"/>
      <c r="H10" s="11">
        <f t="shared" si="0"/>
        <v>0</v>
      </c>
      <c r="I10" s="18"/>
      <c r="J10" s="11">
        <f t="shared" si="1"/>
        <v>0</v>
      </c>
      <c r="K10" s="11">
        <f t="shared" si="2"/>
        <v>0</v>
      </c>
    </row>
    <row r="11" spans="1:11" s="12" customFormat="1" ht="60" customHeight="1" x14ac:dyDescent="0.2">
      <c r="A11" s="8">
        <v>5</v>
      </c>
      <c r="B11" s="9" t="s">
        <v>17</v>
      </c>
      <c r="C11" s="10" t="s">
        <v>28</v>
      </c>
      <c r="D11" s="16"/>
      <c r="E11" s="9" t="s">
        <v>14</v>
      </c>
      <c r="F11" s="10">
        <v>1</v>
      </c>
      <c r="G11" s="17"/>
      <c r="H11" s="11">
        <f t="shared" si="0"/>
        <v>0</v>
      </c>
      <c r="I11" s="18"/>
      <c r="J11" s="11">
        <f t="shared" si="1"/>
        <v>0</v>
      </c>
      <c r="K11" s="11">
        <f t="shared" si="2"/>
        <v>0</v>
      </c>
    </row>
    <row r="12" spans="1:11" s="12" customFormat="1" ht="65.099999999999994" customHeight="1" x14ac:dyDescent="0.2">
      <c r="A12" s="8">
        <v>6</v>
      </c>
      <c r="B12" s="9" t="s">
        <v>15</v>
      </c>
      <c r="C12" s="10" t="s">
        <v>29</v>
      </c>
      <c r="D12" s="16"/>
      <c r="E12" s="9" t="s">
        <v>14</v>
      </c>
      <c r="F12" s="10">
        <v>1</v>
      </c>
      <c r="G12" s="17"/>
      <c r="H12" s="11">
        <f t="shared" si="0"/>
        <v>0</v>
      </c>
      <c r="I12" s="18"/>
      <c r="J12" s="11">
        <f t="shared" si="1"/>
        <v>0</v>
      </c>
      <c r="K12" s="11">
        <f t="shared" si="2"/>
        <v>0</v>
      </c>
    </row>
    <row r="13" spans="1:11" ht="23.45" customHeight="1" x14ac:dyDescent="0.2">
      <c r="A13" s="4"/>
      <c r="B13" s="4"/>
      <c r="C13" s="25" t="s">
        <v>18</v>
      </c>
      <c r="D13" s="27" t="s">
        <v>23</v>
      </c>
      <c r="E13" s="27"/>
      <c r="F13" s="27"/>
      <c r="G13" s="6" t="s">
        <v>9</v>
      </c>
      <c r="H13" s="19">
        <f>SUM(H7:H12)</f>
        <v>0</v>
      </c>
      <c r="I13" s="13"/>
      <c r="J13" s="19">
        <f>SUM(J7:J12)</f>
        <v>0</v>
      </c>
      <c r="K13" s="19">
        <f>SUM(K7:K12)</f>
        <v>0</v>
      </c>
    </row>
    <row r="14" spans="1:11" ht="36.75" customHeight="1" x14ac:dyDescent="0.2">
      <c r="A14" s="4"/>
      <c r="B14" s="4"/>
      <c r="C14" s="26"/>
      <c r="D14" s="28"/>
      <c r="E14" s="28"/>
      <c r="F14" s="28"/>
      <c r="G14" s="14"/>
      <c r="H14" s="15"/>
      <c r="I14" s="4"/>
      <c r="J14" s="4"/>
      <c r="K14" s="4"/>
    </row>
    <row r="15" spans="1:11" ht="23.25" customHeight="1" x14ac:dyDescent="0.2">
      <c r="C15" s="5"/>
      <c r="D15" s="5"/>
      <c r="E15" s="5"/>
      <c r="F15" s="5"/>
      <c r="G15" s="5"/>
      <c r="H15" s="5"/>
    </row>
  </sheetData>
  <sheetProtection sort="0" autoFilter="0"/>
  <mergeCells count="6">
    <mergeCell ref="B1:C1"/>
    <mergeCell ref="B2:C2"/>
    <mergeCell ref="B4:E4"/>
    <mergeCell ref="C13:C14"/>
    <mergeCell ref="D2:J2"/>
    <mergeCell ref="D13:F14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DATA_PUB xmlns="84141fab-40ef-492f-9a5e-7c422361107c" xsi:nil="true"/>
    <BY xmlns="84141fab-40ef-492f-9a5e-7c422361107c" xsi:nil="true"/>
    <NETTO_x002e_SL xmlns="84141fab-40ef-492f-9a5e-7c422361107c" xsi:nil="true"/>
    <GODZ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DATA_END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2025-09-17T10:24:13+00:00</DATA_x002e_DOK>
    <OF_CZ xmlns="84141fab-40ef-492f-9a5e-7c422361107c" xsi:nil="true"/>
    <UM_x002f_ZAM xmlns="84141fab-40ef-492f-9a5e-7c422361107c" xsi:nil="true"/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a4102613ac5616d9935dfc8c79b36a5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dc73c2b7f22400273fec487de840f3f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E78F63-6CF7-493F-A82D-54BB80C0917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1E44F798-52E0-4BED-9F86-464CA8C13B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2F1F6E-CB7D-46F7-B61A-829E0D676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Magdalena Milintowicz | Łukasiewicz – PORT</cp:lastModifiedBy>
  <cp:revision/>
  <dcterms:created xsi:type="dcterms:W3CDTF">2018-06-18T06:47:16Z</dcterms:created>
  <dcterms:modified xsi:type="dcterms:W3CDTF">2025-10-01T10:44:16Z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