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40.10.23\Share\INFRA_SHARE\2026 02 20 pomieszczenia\"/>
    </mc:Choice>
  </mc:AlternateContent>
  <xr:revisionPtr revIDLastSave="0" documentId="13_ncr:1_{7F2285F3-9534-4C56-A85B-844468979A76}" xr6:coauthVersionLast="47" xr6:coauthVersionMax="47" xr10:uidLastSave="{00000000-0000-0000-0000-000000000000}"/>
  <bookViews>
    <workbookView xWindow="28680" yWindow="-120" windowWidth="29040" windowHeight="18240" tabRatio="577" activeTab="4" xr2:uid="{F90FF7B2-A07F-4AE9-B85D-04CEB693354D}"/>
  </bookViews>
  <sheets>
    <sheet name="bud.A" sheetId="2" r:id="rId1"/>
    <sheet name="bud.B" sheetId="3" r:id="rId2"/>
    <sheet name="bud.C" sheetId="4" r:id="rId3"/>
    <sheet name="bud.E" sheetId="1" r:id="rId4"/>
    <sheet name="bud.02" sheetId="5" r:id="rId5"/>
    <sheet name="bud.12" sheetId="6" r:id="rId6"/>
    <sheet name="Sheet1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 l="1"/>
  <c r="D11" i="6"/>
  <c r="D9" i="6"/>
  <c r="D3" i="6"/>
  <c r="D10" i="6"/>
  <c r="D65" i="4"/>
  <c r="D38" i="5"/>
  <c r="D38" i="1"/>
  <c r="D38" i="3"/>
  <c r="D38" i="2"/>
</calcChain>
</file>

<file path=xl/sharedStrings.xml><?xml version="1.0" encoding="utf-8"?>
<sst xmlns="http://schemas.openxmlformats.org/spreadsheetml/2006/main" count="592" uniqueCount="37">
  <si>
    <t>ruch</t>
  </si>
  <si>
    <t>magazyn</t>
  </si>
  <si>
    <t>labolatorium</t>
  </si>
  <si>
    <t>techniczne</t>
  </si>
  <si>
    <t>biuro</t>
  </si>
  <si>
    <t>inne</t>
  </si>
  <si>
    <t>toalety</t>
  </si>
  <si>
    <t>wyłączone</t>
  </si>
  <si>
    <t>szatnie</t>
  </si>
  <si>
    <t>kondygnacja</t>
  </si>
  <si>
    <t>typ</t>
  </si>
  <si>
    <t>pow. [m²]</t>
  </si>
  <si>
    <t>K+3</t>
  </si>
  <si>
    <t>K+1</t>
  </si>
  <si>
    <t>K+2</t>
  </si>
  <si>
    <t>K+0</t>
  </si>
  <si>
    <t>budynek</t>
  </si>
  <si>
    <t>E</t>
  </si>
  <si>
    <t>A</t>
  </si>
  <si>
    <t>B</t>
  </si>
  <si>
    <t>C</t>
  </si>
  <si>
    <t>K-1</t>
  </si>
  <si>
    <t>podsuma</t>
  </si>
  <si>
    <t>komentarz</t>
  </si>
  <si>
    <t>pokoje gościnne</t>
  </si>
  <si>
    <t>aneks kuchenny</t>
  </si>
  <si>
    <t>pralnia</t>
  </si>
  <si>
    <t>aneks kuchenny, pom. socjalne</t>
  </si>
  <si>
    <t>sala sportowa</t>
  </si>
  <si>
    <t>pom. Socjalne</t>
  </si>
  <si>
    <t>m.in. lab. clean room</t>
  </si>
  <si>
    <t>kantyna</t>
  </si>
  <si>
    <t>a</t>
  </si>
  <si>
    <t>b</t>
  </si>
  <si>
    <t>c</t>
  </si>
  <si>
    <t>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</si>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</sst>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\K\+0;\K\-0;\K\±0"/>
  </numFmts>
  <fonts count="1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i/>
      <sz val="8"/>
      <color theme="1"/>
      <name val="Aptos Narrow"/>
      <family val="2"/>
      <scheme val="minor"/>
    </font>
    <font>
      <sz val="9"/>
      <color theme="1"/>
      <name val="Aptos Narrow"/>
      <family val="2"/>
      <charset val="238"/>
      <scheme val="minor"/>
    </font>
    <font>
      <b/>
      <sz val="9"/>
      <color rgb="FF000000"/>
      <name val="Aptos Narrow"/>
      <family val="2"/>
      <charset val="238"/>
      <scheme val="minor"/>
    </font>
    <font>
      <sz val="11"/>
      <color theme="1"/>
      <name val="Verdana"/>
      <family val="2"/>
      <charset val="238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  <font>
      <b/>
      <sz val="9"/>
      <color rgb="FF000000"/>
      <name val="Verdana"/>
      <family val="2"/>
      <charset val="238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156082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double">
        <color rgb="FF15608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43" fontId="0" fillId="0" borderId="0" xfId="1" applyFont="1"/>
    <xf numFmtId="0" fontId="3" fillId="0" borderId="0" xfId="0" applyFont="1" applyAlignment="1">
      <alignment horizontal="left" vertical="top"/>
    </xf>
    <xf numFmtId="43" fontId="3" fillId="0" borderId="0" xfId="1" applyFont="1" applyAlignment="1">
      <alignment horizontal="left" vertical="top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43" fontId="4" fillId="0" borderId="5" xfId="0" applyNumberFormat="1" applyFont="1" applyBorder="1" applyAlignment="1">
      <alignment vertical="center"/>
    </xf>
    <xf numFmtId="0" fontId="4" fillId="0" borderId="0" xfId="0" applyFont="1"/>
    <xf numFmtId="0" fontId="4" fillId="0" borderId="9" xfId="0" applyFont="1" applyBorder="1" applyAlignment="1">
      <alignment horizontal="left" vertical="center"/>
    </xf>
    <xf numFmtId="43" fontId="0" fillId="0" borderId="5" xfId="0" applyNumberForma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0" fontId="7" fillId="0" borderId="0" xfId="0" applyFont="1"/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43" fontId="6" fillId="0" borderId="5" xfId="1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43" fontId="6" fillId="0" borderId="8" xfId="1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43" fontId="8" fillId="0" borderId="0" xfId="1" applyFont="1" applyAlignment="1">
      <alignment horizontal="left" vertical="top"/>
    </xf>
    <xf numFmtId="0" fontId="6" fillId="0" borderId="0" xfId="0" applyFont="1"/>
    <xf numFmtId="0" fontId="9" fillId="0" borderId="9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43" fontId="6" fillId="0" borderId="5" xfId="0" applyNumberFormat="1" applyFont="1" applyBorder="1" applyAlignment="1">
      <alignment vertical="center"/>
    </xf>
    <xf numFmtId="43" fontId="6" fillId="0" borderId="0" xfId="1" applyFont="1"/>
    <xf numFmtId="0" fontId="10" fillId="0" borderId="12" xfId="0" applyFont="1" applyBorder="1" applyAlignment="1">
      <alignment horizontal="left" vertical="center"/>
    </xf>
    <xf numFmtId="43" fontId="6" fillId="0" borderId="0" xfId="0" applyNumberFormat="1" applyFont="1"/>
    <xf numFmtId="0" fontId="10" fillId="0" borderId="13" xfId="0" applyFont="1" applyBorder="1" applyAlignment="1">
      <alignment horizontal="left" vertical="center"/>
    </xf>
    <xf numFmtId="43" fontId="6" fillId="0" borderId="2" xfId="1" applyFont="1" applyBorder="1" applyAlignment="1">
      <alignment vertical="center"/>
    </xf>
    <xf numFmtId="43" fontId="6" fillId="0" borderId="0" xfId="1" applyFont="1" applyBorder="1" applyAlignment="1">
      <alignment vertical="center"/>
    </xf>
    <xf numFmtId="43" fontId="6" fillId="0" borderId="7" xfId="1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7" fillId="0" borderId="3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43" fontId="6" fillId="0" borderId="0" xfId="1" applyFont="1" applyAlignment="1">
      <alignment vertical="center"/>
    </xf>
    <xf numFmtId="0" fontId="11" fillId="0" borderId="0" xfId="0" applyFont="1"/>
    <xf numFmtId="0" fontId="0" fillId="0" borderId="15" xfId="0" applyBorder="1"/>
    <xf numFmtId="0" fontId="0" fillId="0" borderId="0" xfId="0" applyAlignment="1">
      <alignment horizontal="center"/>
    </xf>
  </cellXfs>
  <cellStyles count="2">
    <cellStyle name="Comma" xfId="1" builtinId="3"/>
    <cellStyle name="Normal" xfId="0" builtinId="0"/>
  </cellStyles>
  <dxfs count="82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double">
          <color rgb="FF156082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double">
          <color rgb="FF156082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Verdana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double">
          <color rgb="FF156082"/>
        </top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border outline="0"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name val="Verdana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  <alignment vertical="center" textRotation="0" wrapText="0" indent="0" justifyLastLine="0" shrinkToFit="0" readingOrder="0"/>
    </dxf>
    <dxf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164" formatCode="\K\+0;\K\-0;\K\±0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/>
      </border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</dxf>
    <dxf>
      <font>
        <strike val="0"/>
        <outline val="0"/>
        <shadow val="0"/>
        <u val="none"/>
        <vertAlign val="baseline"/>
        <sz val="8"/>
        <color theme="1"/>
        <name val="Verdana"/>
        <family val="2"/>
        <charset val="238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numFmt numFmtId="35" formatCode="_-* #,##0.00_-;\-* #,##0.00_-;_-* &quot;-&quot;??_-;_-@_-"/>
      <alignment horizontal="general" vertical="center" textRotation="0" wrapText="0" indent="0" justifyLastLine="0" shrinkToFit="0" readingOrder="0"/>
      <border diagonalUp="0" diagonalDown="0" outline="0">
        <left/>
        <right style="medium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Verdana"/>
        <family val="2"/>
        <charset val="238"/>
        <scheme val="none"/>
      </font>
      <numFmt numFmtId="35" formatCode="_-* #,##0.00_-;\-* #,##0.00_-;_-* &quot;-&quot;??_-;_-@_-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  <alignment horizontal="left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theme="1"/>
        <name val="Aptos Narrow"/>
        <family val="2"/>
        <charset val="238"/>
        <scheme val="minor"/>
      </font>
    </dxf>
    <dxf>
      <border outline="0">
        <bottom style="medium">
          <color rgb="FF000000"/>
        </bottom>
      </border>
    </dxf>
    <dxf>
      <font>
        <strike val="0"/>
        <outline val="0"/>
        <shadow val="0"/>
        <u val="none"/>
        <vertAlign val="baseline"/>
        <color theme="1"/>
        <name val="Verdana"/>
        <family val="2"/>
        <charset val="238"/>
        <scheme val="none"/>
      </font>
    </dxf>
    <dxf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0F873B1-49B5-4681-A64E-9E848BA2529C}" name="bud_A" displayName="bud_A" ref="A1:E38" totalsRowCount="1" headerRowDxfId="81" dataDxfId="80" totalsRowDxfId="78" tableBorderDxfId="79">
  <autoFilter ref="A1:E37" xr:uid="{94AFB61F-9C3B-4067-B963-6725AB032A44}">
    <filterColumn colId="1">
      <filters>
        <filter val="K+0"/>
        <filter val="K+1"/>
        <filter val="K+2"/>
      </filters>
    </filterColumn>
    <filterColumn colId="2">
      <filters>
        <filter val="biuro"/>
        <filter val="inne"/>
        <filter val="labolatorium"/>
        <filter val="magazyn"/>
        <filter val="ruch"/>
        <filter val="szatnie"/>
        <filter val="techniczne"/>
        <filter val="toalety"/>
      </filters>
    </filterColumn>
  </autoFilter>
  <tableColumns count="5">
    <tableColumn id="4" xr3:uid="{8E010F5F-744F-42C0-A24F-0DFE84B00AAF}" name="budynek" totalsRowLabel="podsuma" dataDxfId="77" totalsRowDxfId="76"/>
    <tableColumn id="1" xr3:uid="{8CC12988-21B8-4951-A00E-D31BC312C3E8}" name="kondygnacja" dataDxfId="75" totalsRowDxfId="74"/>
    <tableColumn id="2" xr3:uid="{43782B38-E8C9-4BEB-8275-340F3B4EC7E0}" name="typ" dataDxfId="73" totalsRowDxfId="72"/>
    <tableColumn id="3" xr3:uid="{0FF21CC2-F77E-4CD5-AFD9-0E10ACBDA8EF}" name="pow. [m²]" totalsRowFunction="sum" dataDxfId="71" totalsRowDxfId="70" dataCellStyle="Comma"/>
    <tableColumn id="5" xr3:uid="{BE403089-98A2-4D45-B599-B837BB359349}" name="komentarz" dataDxfId="69" totalsRowDxfId="6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58C496F-FB19-457F-A4B9-5C23B5CCEC5B}" name="bud_B" displayName="bud_B" ref="A1:E38" totalsRowCount="1" headerRowDxfId="67" dataDxfId="66" totalsRowDxfId="64" tableBorderDxfId="65">
  <autoFilter ref="A1:E37" xr:uid="{94AFB61F-9C3B-4067-B963-6725AB032A44}">
    <filterColumn colId="2">
      <filters>
        <filter val="biuro"/>
        <filter val="inne"/>
        <filter val="labolatorium"/>
        <filter val="magazyn"/>
        <filter val="ruch"/>
        <filter val="szatnie"/>
        <filter val="techniczne"/>
        <filter val="toalety"/>
      </filters>
    </filterColumn>
  </autoFilter>
  <tableColumns count="5">
    <tableColumn id="4" xr3:uid="{EAF52D29-5723-4B30-804A-F6B9051002D8}" name="budynek" totalsRowLabel="podsuma" dataDxfId="63" totalsRowDxfId="62"/>
    <tableColumn id="1" xr3:uid="{B4088C5D-2588-4D3D-BB84-8896082B47DD}" name="kondygnacja" dataDxfId="61" totalsRowDxfId="60"/>
    <tableColumn id="2" xr3:uid="{8A1407BD-5843-49D5-91C4-36A61A610FEE}" name="typ" dataDxfId="59" totalsRowDxfId="58"/>
    <tableColumn id="3" xr3:uid="{6EC3C523-C05D-45DB-995B-951E6FD50A9D}" name="pow. [m²]" totalsRowFunction="sum" dataDxfId="57" totalsRowDxfId="56" dataCellStyle="Comma"/>
    <tableColumn id="5" xr3:uid="{0E1975D0-DF21-4EC2-9DE3-D8356BE09C7E}" name="komentarz" dataDxfId="55" totalsRowDxfId="5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672116-BB7B-48B5-9D5F-6AD6D08857D2}" name="bud_C" displayName="bud_C" ref="A1:E65" totalsRowCount="1" headerRowDxfId="53" dataDxfId="52" tableBorderDxfId="51">
  <autoFilter ref="A1:E64" xr:uid="{94AFB61F-9C3B-4067-B963-6725AB032A44}">
    <filterColumn colId="1">
      <filters>
        <filter val="K+1"/>
        <filter val="K+2"/>
        <filter val="K+3"/>
        <filter val="K+4"/>
        <filter val="K+5"/>
        <filter val="K±0"/>
      </filters>
    </filterColumn>
    <filterColumn colId="2">
      <filters>
        <filter val="biuro"/>
        <filter val="inne"/>
        <filter val="labolatorium"/>
        <filter val="magazyn"/>
        <filter val="ruch"/>
        <filter val="szatnie"/>
        <filter val="techniczne"/>
        <filter val="toalety"/>
      </filters>
    </filterColumn>
  </autoFilter>
  <tableColumns count="5">
    <tableColumn id="4" xr3:uid="{3A1E2F10-F9A9-47C9-B7D1-EC1F8AC59273}" name="budynek" totalsRowLabel="podsuma" dataDxfId="50" totalsRowDxfId="49"/>
    <tableColumn id="1" xr3:uid="{9232ECAB-D01E-496D-9259-C98724A8F753}" name="kondygnacja" dataDxfId="48" totalsRowDxfId="47"/>
    <tableColumn id="2" xr3:uid="{3DB03453-D64C-4754-A33B-653D56A5C5CE}" name="typ" dataDxfId="46" totalsRowDxfId="45"/>
    <tableColumn id="3" xr3:uid="{0CDEB229-94CB-43B4-A93E-5519045C8FD2}" name="pow. [m²]" totalsRowFunction="sum" dataDxfId="44" totalsRowDxfId="43" dataCellStyle="Comma"/>
    <tableColumn id="5" xr3:uid="{1C6C7430-8FE8-466A-8DD1-A08290823DB5}" name="komentarz" dataDxfId="4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4AFB61F-9C3B-4067-B963-6725AB032A44}" name="bud_E" displayName="bud_E" ref="A1:E38" totalsRowCount="1" headerRowDxfId="41" dataDxfId="40" totalsRowDxfId="38" tableBorderDxfId="39">
  <autoFilter ref="A1:E37" xr:uid="{94AFB61F-9C3B-4067-B963-6725AB032A44}">
    <filterColumn colId="2">
      <filters>
        <filter val="biuro"/>
        <filter val="inne"/>
        <filter val="labolatorium"/>
        <filter val="magazyn"/>
        <filter val="ruch"/>
        <filter val="szatnie"/>
        <filter val="techniczne"/>
        <filter val="toalety"/>
      </filters>
    </filterColumn>
  </autoFilter>
  <tableColumns count="5">
    <tableColumn id="4" xr3:uid="{B7EEBC8F-847B-4390-9880-A586EA6DE343}" name="budynek" totalsRowLabel="podsuma" dataDxfId="37" totalsRowDxfId="36"/>
    <tableColumn id="1" xr3:uid="{6D9DD661-A3AE-4629-BECF-44395ED7B6F4}" name="kondygnacja" dataDxfId="35" totalsRowDxfId="34"/>
    <tableColumn id="2" xr3:uid="{3EE9A604-61E8-4ADF-A69E-5BE54957792C}" name="typ" dataDxfId="33" totalsRowDxfId="32"/>
    <tableColumn id="3" xr3:uid="{2122DC79-A73C-44BD-9362-3E54623078D5}" name="pow. [m²]" totalsRowFunction="sum" dataDxfId="31" totalsRowDxfId="30" dataCellStyle="Comma"/>
    <tableColumn id="5" xr3:uid="{2AC32427-4CEF-49EB-8897-8B18365514FC}" name="komentarz" dataDxfId="29" totalsRowDxfId="2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FECF69-2029-4EF9-8E74-808E55BE14FF}" name="bud_02" displayName="bud_02" ref="A1:E38" totalsRowCount="1" headerRowDxfId="27" dataDxfId="26" totalsRowDxfId="24" tableBorderDxfId="25">
  <autoFilter ref="A1:E37" xr:uid="{94AFB61F-9C3B-4067-B963-6725AB032A44}"/>
  <tableColumns count="5">
    <tableColumn id="4" xr3:uid="{A15A9321-5E88-4650-86A9-CC2A7E2B274C}" name="budynek" totalsRowLabel="podsuma" dataDxfId="23" totalsRowDxfId="22"/>
    <tableColumn id="1" xr3:uid="{854CF905-2C5B-4CFC-91A1-B654A5A2DF89}" name="kondygnacja" dataDxfId="21" totalsRowDxfId="20"/>
    <tableColumn id="2" xr3:uid="{80EFAC33-FB4E-4186-820E-9C6E113ABFB1}" name="typ" dataDxfId="19" totalsRowDxfId="18"/>
    <tableColumn id="3" xr3:uid="{E75CD8BF-C1DE-4491-84A0-B0B64025FC1D}" name="pow. [m²]" totalsRowFunction="sum" dataDxfId="17" totalsRowDxfId="16" dataCellStyle="Comma"/>
    <tableColumn id="5" xr3:uid="{C2A08807-FF1A-443F-A2DD-8D66F6108E33}" name="komentarz" dataDxfId="15" totalsRowDxfId="1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FA6B518-1FB2-4CF4-ABD7-4DA44CE7B357}" name="bud_12" displayName="bud_12" ref="A1:E11" totalsRowCount="1" headerRowDxfId="13" dataDxfId="12" totalsRowDxfId="10" tableBorderDxfId="11">
  <autoFilter ref="A1:E10" xr:uid="{94AFB61F-9C3B-4067-B963-6725AB032A44}">
    <filterColumn colId="2">
      <filters>
        <filter val="biuro"/>
        <filter val="inne"/>
        <filter val="labolatorium"/>
        <filter val="magazyn"/>
        <filter val="ruch"/>
        <filter val="szatnie"/>
        <filter val="techniczne"/>
        <filter val="toalety"/>
      </filters>
    </filterColumn>
  </autoFilter>
  <tableColumns count="5">
    <tableColumn id="4" xr3:uid="{15F561A7-1C49-425D-9BCC-CB6AFB3E941B}" name="budynek" totalsRowLabel="podsuma" dataDxfId="9" totalsRowDxfId="8"/>
    <tableColumn id="1" xr3:uid="{AE345ED3-52C6-48E0-BD19-1E189C703B92}" name="kondygnacja" dataDxfId="7" totalsRowDxfId="6"/>
    <tableColumn id="2" xr3:uid="{0DEB15C6-9FDD-4B12-8991-49FDF6F002C6}" name="typ" dataDxfId="5" totalsRowDxfId="4"/>
    <tableColumn id="3" xr3:uid="{96F4C8C8-3320-4366-A3C3-65BE15B89564}" name="pow. [m²]" totalsRowFunction="sum" dataDxfId="3" totalsRowDxfId="2" dataCellStyle="Comma" totalsRowCellStyle="Comma"/>
    <tableColumn id="5" xr3:uid="{C5857FB4-40F4-4E34-AE34-BD985EBC7FBD}" name="komentarz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0C119-71AA-46F2-96C0-31D85D6A2F01}">
  <dimension ref="A1:E38"/>
  <sheetViews>
    <sheetView zoomScaleNormal="100" workbookViewId="0">
      <selection activeCell="D29" sqref="D29"/>
    </sheetView>
  </sheetViews>
  <sheetFormatPr defaultRowHeight="15" x14ac:dyDescent="0.25"/>
  <cols>
    <col min="1" max="1" width="6.7109375" customWidth="1"/>
    <col min="2" max="2" width="9.85546875" customWidth="1"/>
    <col min="3" max="3" width="16.28515625" style="1" customWidth="1"/>
    <col min="4" max="4" width="12.140625" customWidth="1"/>
    <col min="5" max="5" width="22.7109375" customWidth="1"/>
  </cols>
  <sheetData>
    <row r="1" spans="1:5" s="2" customFormat="1" ht="22.5" customHeight="1" thickBot="1" x14ac:dyDescent="0.3">
      <c r="A1" s="2" t="s">
        <v>16</v>
      </c>
      <c r="B1" s="2" t="s">
        <v>9</v>
      </c>
      <c r="C1" s="2" t="s">
        <v>10</v>
      </c>
      <c r="D1" s="3" t="s">
        <v>11</v>
      </c>
      <c r="E1" s="2" t="s">
        <v>23</v>
      </c>
    </row>
    <row r="2" spans="1:5" x14ac:dyDescent="0.25">
      <c r="A2" s="12" t="s">
        <v>18</v>
      </c>
      <c r="B2" s="12" t="s">
        <v>14</v>
      </c>
      <c r="C2" s="13" t="s">
        <v>0</v>
      </c>
      <c r="D2" s="14">
        <v>251.5</v>
      </c>
      <c r="E2" s="15"/>
    </row>
    <row r="3" spans="1:5" x14ac:dyDescent="0.25">
      <c r="A3" s="16" t="s">
        <v>18</v>
      </c>
      <c r="B3" s="16" t="s">
        <v>14</v>
      </c>
      <c r="C3" s="17" t="s">
        <v>1</v>
      </c>
      <c r="D3" s="18">
        <v>10.49</v>
      </c>
      <c r="E3" s="15"/>
    </row>
    <row r="4" spans="1:5" x14ac:dyDescent="0.25">
      <c r="A4" s="16" t="s">
        <v>18</v>
      </c>
      <c r="B4" s="16" t="s">
        <v>14</v>
      </c>
      <c r="C4" s="17" t="s">
        <v>2</v>
      </c>
      <c r="D4" s="18">
        <v>0</v>
      </c>
      <c r="E4" s="15"/>
    </row>
    <row r="5" spans="1:5" x14ac:dyDescent="0.25">
      <c r="A5" s="16" t="s">
        <v>18</v>
      </c>
      <c r="B5" s="16" t="s">
        <v>14</v>
      </c>
      <c r="C5" s="17" t="s">
        <v>3</v>
      </c>
      <c r="D5" s="18">
        <v>0</v>
      </c>
      <c r="E5" s="15"/>
    </row>
    <row r="6" spans="1:5" x14ac:dyDescent="0.25">
      <c r="A6" s="16" t="s">
        <v>18</v>
      </c>
      <c r="B6" s="16" t="s">
        <v>14</v>
      </c>
      <c r="C6" s="17" t="s">
        <v>4</v>
      </c>
      <c r="D6" s="18">
        <v>370.81</v>
      </c>
      <c r="E6" s="15"/>
    </row>
    <row r="7" spans="1:5" x14ac:dyDescent="0.25">
      <c r="A7" s="16" t="s">
        <v>18</v>
      </c>
      <c r="B7" s="16" t="s">
        <v>14</v>
      </c>
      <c r="C7" s="17" t="s">
        <v>5</v>
      </c>
      <c r="D7" s="18">
        <v>48.38</v>
      </c>
      <c r="E7" s="15"/>
    </row>
    <row r="8" spans="1:5" x14ac:dyDescent="0.25">
      <c r="A8" s="16" t="s">
        <v>18</v>
      </c>
      <c r="B8" s="16" t="s">
        <v>14</v>
      </c>
      <c r="C8" s="17" t="s">
        <v>6</v>
      </c>
      <c r="D8" s="18">
        <v>38.5</v>
      </c>
      <c r="E8" s="15"/>
    </row>
    <row r="9" spans="1:5" ht="15.75" thickBot="1" x14ac:dyDescent="0.3">
      <c r="A9" s="16" t="s">
        <v>18</v>
      </c>
      <c r="B9" s="16" t="s">
        <v>14</v>
      </c>
      <c r="C9" s="17" t="s">
        <v>8</v>
      </c>
      <c r="D9" s="18">
        <v>0</v>
      </c>
      <c r="E9" s="15"/>
    </row>
    <row r="10" spans="1:5" ht="15.75" hidden="1" thickBot="1" x14ac:dyDescent="0.3">
      <c r="A10" s="19" t="s">
        <v>18</v>
      </c>
      <c r="B10" s="19" t="s">
        <v>14</v>
      </c>
      <c r="C10" s="20" t="s">
        <v>7</v>
      </c>
      <c r="D10" s="21">
        <v>216.44</v>
      </c>
      <c r="E10" s="15"/>
    </row>
    <row r="11" spans="1:5" x14ac:dyDescent="0.25">
      <c r="A11" s="12" t="s">
        <v>18</v>
      </c>
      <c r="B11" s="12" t="s">
        <v>13</v>
      </c>
      <c r="C11" s="13" t="s">
        <v>0</v>
      </c>
      <c r="D11" s="14">
        <v>599.76</v>
      </c>
      <c r="E11" s="15"/>
    </row>
    <row r="12" spans="1:5" x14ac:dyDescent="0.25">
      <c r="A12" s="16" t="s">
        <v>18</v>
      </c>
      <c r="B12" s="16" t="s">
        <v>13</v>
      </c>
      <c r="C12" s="17" t="s">
        <v>1</v>
      </c>
      <c r="D12" s="18">
        <v>17.3</v>
      </c>
      <c r="E12" s="15"/>
    </row>
    <row r="13" spans="1:5" x14ac:dyDescent="0.25">
      <c r="A13" s="16" t="s">
        <v>18</v>
      </c>
      <c r="B13" s="16" t="s">
        <v>13</v>
      </c>
      <c r="C13" s="17" t="s">
        <v>2</v>
      </c>
      <c r="D13" s="18">
        <v>45.25</v>
      </c>
      <c r="E13" s="15"/>
    </row>
    <row r="14" spans="1:5" x14ac:dyDescent="0.25">
      <c r="A14" s="16" t="s">
        <v>18</v>
      </c>
      <c r="B14" s="16" t="s">
        <v>13</v>
      </c>
      <c r="C14" s="17" t="s">
        <v>3</v>
      </c>
      <c r="D14" s="18">
        <v>48.91</v>
      </c>
      <c r="E14" s="15"/>
    </row>
    <row r="15" spans="1:5" x14ac:dyDescent="0.25">
      <c r="A15" s="16" t="s">
        <v>18</v>
      </c>
      <c r="B15" s="16" t="s">
        <v>13</v>
      </c>
      <c r="C15" s="17" t="s">
        <v>4</v>
      </c>
      <c r="D15" s="18">
        <v>288.56</v>
      </c>
      <c r="E15" s="15"/>
    </row>
    <row r="16" spans="1:5" x14ac:dyDescent="0.25">
      <c r="A16" s="16" t="s">
        <v>18</v>
      </c>
      <c r="B16" s="16" t="s">
        <v>13</v>
      </c>
      <c r="C16" s="17" t="s">
        <v>5</v>
      </c>
      <c r="D16" s="18">
        <v>6.41</v>
      </c>
      <c r="E16" s="15"/>
    </row>
    <row r="17" spans="1:5" x14ac:dyDescent="0.25">
      <c r="A17" s="16" t="s">
        <v>18</v>
      </c>
      <c r="B17" s="16" t="s">
        <v>13</v>
      </c>
      <c r="C17" s="17" t="s">
        <v>6</v>
      </c>
      <c r="D17" s="18">
        <v>79.819999999999993</v>
      </c>
      <c r="E17" s="15"/>
    </row>
    <row r="18" spans="1:5" ht="15.75" thickBot="1" x14ac:dyDescent="0.3">
      <c r="A18" s="16" t="s">
        <v>18</v>
      </c>
      <c r="B18" s="16" t="s">
        <v>13</v>
      </c>
      <c r="C18" s="17" t="s">
        <v>8</v>
      </c>
      <c r="D18" s="18">
        <v>10.5</v>
      </c>
      <c r="E18" s="15"/>
    </row>
    <row r="19" spans="1:5" ht="15.75" hidden="1" thickBot="1" x14ac:dyDescent="0.3">
      <c r="A19" s="19" t="s">
        <v>18</v>
      </c>
      <c r="B19" s="19" t="s">
        <v>13</v>
      </c>
      <c r="C19" s="20" t="s">
        <v>7</v>
      </c>
      <c r="D19" s="21">
        <v>17.55</v>
      </c>
      <c r="E19" s="15"/>
    </row>
    <row r="20" spans="1:5" x14ac:dyDescent="0.25">
      <c r="A20" s="22" t="s">
        <v>18</v>
      </c>
      <c r="B20" s="16" t="s">
        <v>15</v>
      </c>
      <c r="C20" s="17" t="s">
        <v>0</v>
      </c>
      <c r="D20" s="18">
        <v>608.98</v>
      </c>
      <c r="E20" s="15"/>
    </row>
    <row r="21" spans="1:5" x14ac:dyDescent="0.25">
      <c r="A21" s="23" t="s">
        <v>18</v>
      </c>
      <c r="B21" s="16" t="s">
        <v>15</v>
      </c>
      <c r="C21" s="17" t="s">
        <v>1</v>
      </c>
      <c r="D21" s="18">
        <v>2.4300000000000002</v>
      </c>
      <c r="E21" s="15"/>
    </row>
    <row r="22" spans="1:5" x14ac:dyDescent="0.25">
      <c r="A22" s="23" t="s">
        <v>18</v>
      </c>
      <c r="B22" s="16" t="s">
        <v>15</v>
      </c>
      <c r="C22" s="17" t="s">
        <v>2</v>
      </c>
      <c r="D22" s="18">
        <v>528.74</v>
      </c>
      <c r="E22" s="15"/>
    </row>
    <row r="23" spans="1:5" x14ac:dyDescent="0.25">
      <c r="A23" s="23" t="s">
        <v>18</v>
      </c>
      <c r="B23" s="16" t="s">
        <v>15</v>
      </c>
      <c r="C23" s="17" t="s">
        <v>3</v>
      </c>
      <c r="D23" s="18">
        <v>0</v>
      </c>
      <c r="E23" s="15"/>
    </row>
    <row r="24" spans="1:5" x14ac:dyDescent="0.25">
      <c r="A24" s="23" t="s">
        <v>18</v>
      </c>
      <c r="B24" s="16" t="s">
        <v>15</v>
      </c>
      <c r="C24" s="17" t="s">
        <v>4</v>
      </c>
      <c r="D24" s="18">
        <v>366.93</v>
      </c>
      <c r="E24" s="15"/>
    </row>
    <row r="25" spans="1:5" x14ac:dyDescent="0.25">
      <c r="A25" s="23" t="s">
        <v>18</v>
      </c>
      <c r="B25" s="16" t="s">
        <v>15</v>
      </c>
      <c r="C25" s="17" t="s">
        <v>5</v>
      </c>
      <c r="D25" s="18">
        <v>15.54</v>
      </c>
      <c r="E25" s="15"/>
    </row>
    <row r="26" spans="1:5" x14ac:dyDescent="0.25">
      <c r="A26" s="23" t="s">
        <v>18</v>
      </c>
      <c r="B26" s="16" t="s">
        <v>15</v>
      </c>
      <c r="C26" s="17" t="s">
        <v>6</v>
      </c>
      <c r="D26" s="18">
        <v>48.7</v>
      </c>
      <c r="E26" s="15"/>
    </row>
    <row r="27" spans="1:5" x14ac:dyDescent="0.25">
      <c r="A27" s="23" t="s">
        <v>18</v>
      </c>
      <c r="B27" s="16" t="s">
        <v>15</v>
      </c>
      <c r="C27" s="17" t="s">
        <v>8</v>
      </c>
      <c r="D27" s="18">
        <v>0</v>
      </c>
      <c r="E27" s="15"/>
    </row>
    <row r="28" spans="1:5" ht="15.75" hidden="1" thickBot="1" x14ac:dyDescent="0.3">
      <c r="A28" s="24" t="s">
        <v>18</v>
      </c>
      <c r="B28" s="16" t="s">
        <v>15</v>
      </c>
      <c r="C28" s="17" t="s">
        <v>7</v>
      </c>
      <c r="D28" s="18">
        <v>0</v>
      </c>
      <c r="E28" s="15"/>
    </row>
    <row r="29" spans="1:5" hidden="1" x14ac:dyDescent="0.25">
      <c r="A29" s="23" t="s">
        <v>18</v>
      </c>
      <c r="B29" s="12" t="s">
        <v>21</v>
      </c>
      <c r="C29" s="13" t="s">
        <v>0</v>
      </c>
      <c r="D29" s="14">
        <v>305.74</v>
      </c>
      <c r="E29" s="15"/>
    </row>
    <row r="30" spans="1:5" hidden="1" x14ac:dyDescent="0.25">
      <c r="A30" s="23" t="s">
        <v>18</v>
      </c>
      <c r="B30" s="16" t="s">
        <v>21</v>
      </c>
      <c r="C30" s="17" t="s">
        <v>1</v>
      </c>
      <c r="D30" s="18">
        <v>654.53</v>
      </c>
      <c r="E30" s="15"/>
    </row>
    <row r="31" spans="1:5" hidden="1" x14ac:dyDescent="0.25">
      <c r="A31" s="23" t="s">
        <v>18</v>
      </c>
      <c r="B31" s="16" t="s">
        <v>21</v>
      </c>
      <c r="C31" s="17" t="s">
        <v>2</v>
      </c>
      <c r="D31" s="18">
        <v>0</v>
      </c>
      <c r="E31" s="15"/>
    </row>
    <row r="32" spans="1:5" hidden="1" x14ac:dyDescent="0.25">
      <c r="A32" s="23" t="s">
        <v>18</v>
      </c>
      <c r="B32" s="16" t="s">
        <v>21</v>
      </c>
      <c r="C32" s="17" t="s">
        <v>3</v>
      </c>
      <c r="D32" s="18">
        <v>92.54</v>
      </c>
      <c r="E32" s="15"/>
    </row>
    <row r="33" spans="1:5" hidden="1" x14ac:dyDescent="0.25">
      <c r="A33" s="23" t="s">
        <v>18</v>
      </c>
      <c r="B33" s="16" t="s">
        <v>21</v>
      </c>
      <c r="C33" s="17" t="s">
        <v>4</v>
      </c>
      <c r="D33" s="18">
        <v>0</v>
      </c>
      <c r="E33" s="15"/>
    </row>
    <row r="34" spans="1:5" hidden="1" x14ac:dyDescent="0.25">
      <c r="A34" s="23" t="s">
        <v>18</v>
      </c>
      <c r="B34" s="16" t="s">
        <v>21</v>
      </c>
      <c r="C34" s="17" t="s">
        <v>5</v>
      </c>
      <c r="D34" s="18">
        <v>0</v>
      </c>
      <c r="E34" s="15"/>
    </row>
    <row r="35" spans="1:5" hidden="1" x14ac:dyDescent="0.25">
      <c r="A35" s="23" t="s">
        <v>18</v>
      </c>
      <c r="B35" s="16" t="s">
        <v>21</v>
      </c>
      <c r="C35" s="17" t="s">
        <v>6</v>
      </c>
      <c r="D35" s="18">
        <v>26.19</v>
      </c>
      <c r="E35" s="15"/>
    </row>
    <row r="36" spans="1:5" hidden="1" x14ac:dyDescent="0.25">
      <c r="A36" s="23" t="s">
        <v>18</v>
      </c>
      <c r="B36" s="16" t="s">
        <v>21</v>
      </c>
      <c r="C36" s="17" t="s">
        <v>8</v>
      </c>
      <c r="D36" s="18">
        <v>0</v>
      </c>
      <c r="E36" s="15"/>
    </row>
    <row r="37" spans="1:5" hidden="1" x14ac:dyDescent="0.25">
      <c r="A37" s="23" t="s">
        <v>18</v>
      </c>
      <c r="B37" s="16" t="s">
        <v>21</v>
      </c>
      <c r="C37" s="17" t="s">
        <v>7</v>
      </c>
      <c r="D37" s="18">
        <v>17.55</v>
      </c>
      <c r="E37" s="15"/>
    </row>
    <row r="38" spans="1:5" s="9" customFormat="1" ht="12" x14ac:dyDescent="0.2">
      <c r="A38" s="10" t="s">
        <v>22</v>
      </c>
      <c r="B38" s="6"/>
      <c r="C38" s="7"/>
      <c r="D38" s="8">
        <f>SUBTOTAL(109,bud_A[pow. '[m²']])</f>
        <v>3387.5099999999998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B423E-75CB-46F3-B199-4C15B7A050E7}">
  <dimension ref="A1:E38"/>
  <sheetViews>
    <sheetView zoomScaleNormal="100" workbookViewId="0">
      <selection activeCell="D42" sqref="D42"/>
    </sheetView>
  </sheetViews>
  <sheetFormatPr defaultRowHeight="14.25" x14ac:dyDescent="0.2"/>
  <cols>
    <col min="1" max="1" width="11.7109375" style="27" bestFit="1" customWidth="1"/>
    <col min="2" max="2" width="15.7109375" style="27" bestFit="1" customWidth="1"/>
    <col min="3" max="3" width="14.5703125" style="31" bestFit="1" customWidth="1"/>
    <col min="4" max="4" width="14.85546875" style="27" bestFit="1" customWidth="1"/>
    <col min="5" max="5" width="27.42578125" style="15" bestFit="1" customWidth="1"/>
    <col min="6" max="16384" width="9.140625" style="27"/>
  </cols>
  <sheetData>
    <row r="1" spans="1:5" s="25" customFormat="1" ht="22.5" customHeight="1" thickBot="1" x14ac:dyDescent="0.3">
      <c r="A1" s="25" t="s">
        <v>16</v>
      </c>
      <c r="B1" s="25" t="s">
        <v>9</v>
      </c>
      <c r="C1" s="25" t="s">
        <v>10</v>
      </c>
      <c r="D1" s="26" t="s">
        <v>11</v>
      </c>
      <c r="E1" s="25" t="s">
        <v>23</v>
      </c>
    </row>
    <row r="2" spans="1:5" x14ac:dyDescent="0.2">
      <c r="A2" s="16" t="s">
        <v>19</v>
      </c>
      <c r="B2" s="12" t="s">
        <v>12</v>
      </c>
      <c r="C2" s="13" t="s">
        <v>0</v>
      </c>
      <c r="D2" s="18">
        <v>129.90899999999999</v>
      </c>
    </row>
    <row r="3" spans="1:5" x14ac:dyDescent="0.2">
      <c r="A3" s="16" t="s">
        <v>19</v>
      </c>
      <c r="B3" s="16" t="s">
        <v>12</v>
      </c>
      <c r="C3" s="17" t="s">
        <v>1</v>
      </c>
      <c r="D3" s="18">
        <v>0</v>
      </c>
    </row>
    <row r="4" spans="1:5" x14ac:dyDescent="0.2">
      <c r="A4" s="16" t="s">
        <v>19</v>
      </c>
      <c r="B4" s="16" t="s">
        <v>12</v>
      </c>
      <c r="C4" s="17" t="s">
        <v>2</v>
      </c>
      <c r="D4" s="18">
        <v>0</v>
      </c>
    </row>
    <row r="5" spans="1:5" x14ac:dyDescent="0.2">
      <c r="A5" s="16" t="s">
        <v>19</v>
      </c>
      <c r="B5" s="16" t="s">
        <v>12</v>
      </c>
      <c r="C5" s="17" t="s">
        <v>3</v>
      </c>
      <c r="D5" s="18">
        <v>429.57470000000001</v>
      </c>
    </row>
    <row r="6" spans="1:5" x14ac:dyDescent="0.2">
      <c r="A6" s="16" t="s">
        <v>19</v>
      </c>
      <c r="B6" s="16" t="s">
        <v>12</v>
      </c>
      <c r="C6" s="17" t="s">
        <v>4</v>
      </c>
      <c r="D6" s="18">
        <v>50.027200000000001</v>
      </c>
    </row>
    <row r="7" spans="1:5" x14ac:dyDescent="0.2">
      <c r="A7" s="16" t="s">
        <v>19</v>
      </c>
      <c r="B7" s="16" t="s">
        <v>12</v>
      </c>
      <c r="C7" s="17" t="s">
        <v>5</v>
      </c>
      <c r="D7" s="18">
        <v>27.8979</v>
      </c>
      <c r="E7" s="15" t="s">
        <v>25</v>
      </c>
    </row>
    <row r="8" spans="1:5" x14ac:dyDescent="0.2">
      <c r="A8" s="16" t="s">
        <v>19</v>
      </c>
      <c r="B8" s="16" t="s">
        <v>12</v>
      </c>
      <c r="C8" s="17" t="s">
        <v>6</v>
      </c>
      <c r="D8" s="18">
        <v>11.117800000000001</v>
      </c>
    </row>
    <row r="9" spans="1:5" ht="15" thickBot="1" x14ac:dyDescent="0.25">
      <c r="A9" s="16" t="s">
        <v>19</v>
      </c>
      <c r="B9" s="16" t="s">
        <v>12</v>
      </c>
      <c r="C9" s="17" t="s">
        <v>8</v>
      </c>
      <c r="D9" s="18">
        <v>0</v>
      </c>
    </row>
    <row r="10" spans="1:5" ht="15" hidden="1" thickBot="1" x14ac:dyDescent="0.25">
      <c r="A10" s="19" t="s">
        <v>19</v>
      </c>
      <c r="B10" s="19" t="s">
        <v>12</v>
      </c>
      <c r="C10" s="20" t="s">
        <v>7</v>
      </c>
      <c r="D10" s="18">
        <v>0</v>
      </c>
    </row>
    <row r="11" spans="1:5" x14ac:dyDescent="0.2">
      <c r="A11" s="12" t="s">
        <v>19</v>
      </c>
      <c r="B11" s="12" t="s">
        <v>14</v>
      </c>
      <c r="C11" s="13" t="s">
        <v>0</v>
      </c>
      <c r="D11" s="18">
        <v>102.586</v>
      </c>
    </row>
    <row r="12" spans="1:5" x14ac:dyDescent="0.2">
      <c r="A12" s="16" t="s">
        <v>19</v>
      </c>
      <c r="B12" s="16" t="s">
        <v>14</v>
      </c>
      <c r="C12" s="17" t="s">
        <v>1</v>
      </c>
      <c r="D12" s="18">
        <v>50.729399999999998</v>
      </c>
    </row>
    <row r="13" spans="1:5" x14ac:dyDescent="0.2">
      <c r="A13" s="16" t="s">
        <v>19</v>
      </c>
      <c r="B13" s="16" t="s">
        <v>14</v>
      </c>
      <c r="C13" s="17" t="s">
        <v>2</v>
      </c>
      <c r="D13" s="18">
        <v>0</v>
      </c>
    </row>
    <row r="14" spans="1:5" x14ac:dyDescent="0.2">
      <c r="A14" s="16" t="s">
        <v>19</v>
      </c>
      <c r="B14" s="16" t="s">
        <v>14</v>
      </c>
      <c r="C14" s="17" t="s">
        <v>3</v>
      </c>
      <c r="D14" s="18">
        <v>0</v>
      </c>
    </row>
    <row r="15" spans="1:5" x14ac:dyDescent="0.2">
      <c r="A15" s="16" t="s">
        <v>19</v>
      </c>
      <c r="B15" s="16" t="s">
        <v>14</v>
      </c>
      <c r="C15" s="17" t="s">
        <v>4</v>
      </c>
      <c r="D15" s="18">
        <v>95.616900000000001</v>
      </c>
    </row>
    <row r="16" spans="1:5" x14ac:dyDescent="0.2">
      <c r="A16" s="16" t="s">
        <v>19</v>
      </c>
      <c r="B16" s="16" t="s">
        <v>14</v>
      </c>
      <c r="C16" s="17" t="s">
        <v>5</v>
      </c>
      <c r="D16" s="18">
        <v>9.2729999999999997</v>
      </c>
      <c r="E16" s="15" t="s">
        <v>25</v>
      </c>
    </row>
    <row r="17" spans="1:5" x14ac:dyDescent="0.2">
      <c r="A17" s="16" t="s">
        <v>19</v>
      </c>
      <c r="B17" s="16" t="s">
        <v>14</v>
      </c>
      <c r="C17" s="17" t="s">
        <v>6</v>
      </c>
      <c r="D17" s="18">
        <v>10.834</v>
      </c>
    </row>
    <row r="18" spans="1:5" ht="15" thickBot="1" x14ac:dyDescent="0.25">
      <c r="A18" s="16" t="s">
        <v>19</v>
      </c>
      <c r="B18" s="16" t="s">
        <v>14</v>
      </c>
      <c r="C18" s="17" t="s">
        <v>8</v>
      </c>
      <c r="D18" s="18">
        <v>0</v>
      </c>
    </row>
    <row r="19" spans="1:5" ht="15" hidden="1" thickBot="1" x14ac:dyDescent="0.25">
      <c r="A19" s="19" t="s">
        <v>19</v>
      </c>
      <c r="B19" s="19" t="s">
        <v>14</v>
      </c>
      <c r="C19" s="20" t="s">
        <v>7</v>
      </c>
      <c r="D19" s="18">
        <v>225.4932</v>
      </c>
    </row>
    <row r="20" spans="1:5" x14ac:dyDescent="0.2">
      <c r="A20" s="12" t="s">
        <v>19</v>
      </c>
      <c r="B20" s="12" t="s">
        <v>13</v>
      </c>
      <c r="C20" s="13" t="s">
        <v>0</v>
      </c>
      <c r="D20" s="18">
        <v>96.259100000000004</v>
      </c>
    </row>
    <row r="21" spans="1:5" x14ac:dyDescent="0.2">
      <c r="A21" s="16" t="s">
        <v>19</v>
      </c>
      <c r="B21" s="16" t="s">
        <v>13</v>
      </c>
      <c r="C21" s="17" t="s">
        <v>1</v>
      </c>
      <c r="D21" s="18">
        <v>26.593800000000002</v>
      </c>
    </row>
    <row r="22" spans="1:5" x14ac:dyDescent="0.2">
      <c r="A22" s="16" t="s">
        <v>19</v>
      </c>
      <c r="B22" s="16" t="s">
        <v>13</v>
      </c>
      <c r="C22" s="17" t="s">
        <v>2</v>
      </c>
      <c r="D22" s="18">
        <v>23.6891</v>
      </c>
    </row>
    <row r="23" spans="1:5" x14ac:dyDescent="0.2">
      <c r="A23" s="16" t="s">
        <v>19</v>
      </c>
      <c r="B23" s="16" t="s">
        <v>13</v>
      </c>
      <c r="C23" s="17" t="s">
        <v>3</v>
      </c>
      <c r="D23" s="18">
        <v>0</v>
      </c>
    </row>
    <row r="24" spans="1:5" x14ac:dyDescent="0.2">
      <c r="A24" s="16" t="s">
        <v>19</v>
      </c>
      <c r="B24" s="16" t="s">
        <v>13</v>
      </c>
      <c r="C24" s="17" t="s">
        <v>4</v>
      </c>
      <c r="D24" s="18">
        <v>211.24039999999999</v>
      </c>
    </row>
    <row r="25" spans="1:5" x14ac:dyDescent="0.2">
      <c r="A25" s="16" t="s">
        <v>19</v>
      </c>
      <c r="B25" s="16" t="s">
        <v>13</v>
      </c>
      <c r="C25" s="17" t="s">
        <v>5</v>
      </c>
      <c r="D25" s="18">
        <v>30.408100000000001</v>
      </c>
      <c r="E25" s="15" t="s">
        <v>27</v>
      </c>
    </row>
    <row r="26" spans="1:5" x14ac:dyDescent="0.2">
      <c r="A26" s="16" t="s">
        <v>19</v>
      </c>
      <c r="B26" s="16" t="s">
        <v>13</v>
      </c>
      <c r="C26" s="17" t="s">
        <v>6</v>
      </c>
      <c r="D26" s="18">
        <v>10.552099999999999</v>
      </c>
    </row>
    <row r="27" spans="1:5" ht="15" thickBot="1" x14ac:dyDescent="0.25">
      <c r="A27" s="16" t="s">
        <v>19</v>
      </c>
      <c r="B27" s="16" t="s">
        <v>13</v>
      </c>
      <c r="C27" s="17" t="s">
        <v>8</v>
      </c>
      <c r="D27" s="18">
        <v>0</v>
      </c>
    </row>
    <row r="28" spans="1:5" ht="15" hidden="1" thickBot="1" x14ac:dyDescent="0.25">
      <c r="A28" s="19" t="s">
        <v>19</v>
      </c>
      <c r="B28" s="19" t="s">
        <v>13</v>
      </c>
      <c r="C28" s="20" t="s">
        <v>7</v>
      </c>
      <c r="D28" s="18">
        <v>0</v>
      </c>
    </row>
    <row r="29" spans="1:5" x14ac:dyDescent="0.2">
      <c r="A29" s="12" t="s">
        <v>19</v>
      </c>
      <c r="B29" s="12" t="s">
        <v>15</v>
      </c>
      <c r="C29" s="13" t="s">
        <v>0</v>
      </c>
      <c r="D29" s="18">
        <v>211.1096</v>
      </c>
    </row>
    <row r="30" spans="1:5" x14ac:dyDescent="0.2">
      <c r="A30" s="16" t="s">
        <v>19</v>
      </c>
      <c r="B30" s="16" t="s">
        <v>15</v>
      </c>
      <c r="C30" s="17" t="s">
        <v>1</v>
      </c>
      <c r="D30" s="18">
        <v>89.624899999999997</v>
      </c>
    </row>
    <row r="31" spans="1:5" x14ac:dyDescent="0.2">
      <c r="A31" s="16" t="s">
        <v>19</v>
      </c>
      <c r="B31" s="16" t="s">
        <v>15</v>
      </c>
      <c r="C31" s="17" t="s">
        <v>2</v>
      </c>
      <c r="D31" s="18">
        <v>198.83920000000001</v>
      </c>
    </row>
    <row r="32" spans="1:5" x14ac:dyDescent="0.2">
      <c r="A32" s="16" t="s">
        <v>19</v>
      </c>
      <c r="B32" s="16" t="s">
        <v>15</v>
      </c>
      <c r="C32" s="17" t="s">
        <v>3</v>
      </c>
      <c r="D32" s="18">
        <v>15.0482</v>
      </c>
    </row>
    <row r="33" spans="1:4" x14ac:dyDescent="0.2">
      <c r="A33" s="16" t="s">
        <v>19</v>
      </c>
      <c r="B33" s="16" t="s">
        <v>15</v>
      </c>
      <c r="C33" s="17" t="s">
        <v>4</v>
      </c>
      <c r="D33" s="18">
        <v>123.3091</v>
      </c>
    </row>
    <row r="34" spans="1:4" x14ac:dyDescent="0.2">
      <c r="A34" s="16" t="s">
        <v>19</v>
      </c>
      <c r="B34" s="16" t="s">
        <v>15</v>
      </c>
      <c r="C34" s="17" t="s">
        <v>5</v>
      </c>
      <c r="D34" s="18">
        <v>9.2729999999999997</v>
      </c>
    </row>
    <row r="35" spans="1:4" x14ac:dyDescent="0.2">
      <c r="A35" s="16" t="s">
        <v>19</v>
      </c>
      <c r="B35" s="16" t="s">
        <v>15</v>
      </c>
      <c r="C35" s="17" t="s">
        <v>6</v>
      </c>
      <c r="D35" s="18">
        <v>42.955399999999997</v>
      </c>
    </row>
    <row r="36" spans="1:4" x14ac:dyDescent="0.2">
      <c r="A36" s="16" t="s">
        <v>19</v>
      </c>
      <c r="B36" s="16" t="s">
        <v>15</v>
      </c>
      <c r="C36" s="17" t="s">
        <v>8</v>
      </c>
      <c r="D36" s="18">
        <v>29.787199999999999</v>
      </c>
    </row>
    <row r="37" spans="1:4" hidden="1" x14ac:dyDescent="0.2">
      <c r="A37" s="16" t="s">
        <v>19</v>
      </c>
      <c r="B37" s="16" t="s">
        <v>15</v>
      </c>
      <c r="C37" s="17" t="s">
        <v>7</v>
      </c>
      <c r="D37" s="18">
        <v>37.462600000000002</v>
      </c>
    </row>
    <row r="38" spans="1:4" x14ac:dyDescent="0.2">
      <c r="A38" s="28" t="s">
        <v>22</v>
      </c>
      <c r="B38" s="29"/>
      <c r="C38" s="17"/>
      <c r="D38" s="30">
        <f>SUBTOTAL(109,bud_B[pow. '[m²']])</f>
        <v>2036.2551000000003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84B96-23F5-4D94-8BEF-A98BDD35E5D8}">
  <sheetPr>
    <tabColor rgb="FFFF0000"/>
  </sheetPr>
  <dimension ref="A1:E65"/>
  <sheetViews>
    <sheetView topLeftCell="A38" zoomScaleNormal="100" workbookViewId="0">
      <selection activeCell="D65" sqref="D65"/>
    </sheetView>
  </sheetViews>
  <sheetFormatPr defaultRowHeight="15" x14ac:dyDescent="0.25"/>
  <cols>
    <col min="1" max="1" width="6.7109375" customWidth="1"/>
    <col min="2" max="2" width="12" bestFit="1" customWidth="1"/>
    <col min="3" max="3" width="14.5703125" style="1" bestFit="1" customWidth="1"/>
    <col min="4" max="4" width="13.85546875" style="1" customWidth="1"/>
    <col min="5" max="5" width="28.28515625" customWidth="1"/>
  </cols>
  <sheetData>
    <row r="1" spans="1:5" s="2" customFormat="1" ht="22.5" customHeight="1" thickBot="1" x14ac:dyDescent="0.3">
      <c r="A1" s="2" t="s">
        <v>16</v>
      </c>
      <c r="B1" s="2" t="s">
        <v>9</v>
      </c>
      <c r="C1" s="2" t="s">
        <v>10</v>
      </c>
      <c r="D1" s="3" t="s">
        <v>11</v>
      </c>
      <c r="E1" s="2" t="s">
        <v>23</v>
      </c>
    </row>
    <row r="2" spans="1:5" s="2" customFormat="1" ht="24" customHeight="1" x14ac:dyDescent="0.25">
      <c r="A2" s="12" t="s">
        <v>20</v>
      </c>
      <c r="B2" s="45">
        <v>5</v>
      </c>
      <c r="C2" s="13" t="s">
        <v>0</v>
      </c>
      <c r="D2" s="35">
        <v>359.96</v>
      </c>
      <c r="E2" s="39"/>
    </row>
    <row r="3" spans="1:5" s="2" customFormat="1" ht="24" customHeight="1" x14ac:dyDescent="0.25">
      <c r="A3" s="16" t="s">
        <v>20</v>
      </c>
      <c r="B3" s="46">
        <v>5</v>
      </c>
      <c r="C3" s="17" t="s">
        <v>1</v>
      </c>
      <c r="D3" s="36">
        <v>19.84</v>
      </c>
      <c r="E3" s="40"/>
    </row>
    <row r="4" spans="1:5" s="2" customFormat="1" ht="24" customHeight="1" x14ac:dyDescent="0.25">
      <c r="A4" s="16" t="s">
        <v>20</v>
      </c>
      <c r="B4" s="46">
        <v>5</v>
      </c>
      <c r="C4" s="17" t="s">
        <v>2</v>
      </c>
      <c r="D4" s="36">
        <v>1023.66</v>
      </c>
      <c r="E4" s="40"/>
    </row>
    <row r="5" spans="1:5" s="2" customFormat="1" ht="24" customHeight="1" x14ac:dyDescent="0.25">
      <c r="A5" s="16" t="s">
        <v>20</v>
      </c>
      <c r="B5" s="46">
        <v>5</v>
      </c>
      <c r="C5" s="17" t="s">
        <v>3</v>
      </c>
      <c r="D5" s="36">
        <v>30.82</v>
      </c>
      <c r="E5" s="40"/>
    </row>
    <row r="6" spans="1:5" s="2" customFormat="1" ht="24" customHeight="1" x14ac:dyDescent="0.25">
      <c r="A6" s="16" t="s">
        <v>20</v>
      </c>
      <c r="B6" s="46">
        <v>5</v>
      </c>
      <c r="C6" s="17" t="s">
        <v>4</v>
      </c>
      <c r="D6" s="36">
        <v>175.65</v>
      </c>
      <c r="E6" s="40"/>
    </row>
    <row r="7" spans="1:5" s="2" customFormat="1" ht="24" customHeight="1" x14ac:dyDescent="0.25">
      <c r="A7" s="16" t="s">
        <v>20</v>
      </c>
      <c r="B7" s="46">
        <v>5</v>
      </c>
      <c r="C7" s="17" t="s">
        <v>5</v>
      </c>
      <c r="D7" s="36">
        <v>0</v>
      </c>
      <c r="E7" s="40"/>
    </row>
    <row r="8" spans="1:5" s="2" customFormat="1" ht="24" customHeight="1" x14ac:dyDescent="0.25">
      <c r="A8" s="16" t="s">
        <v>20</v>
      </c>
      <c r="B8" s="46">
        <v>5</v>
      </c>
      <c r="C8" s="17" t="s">
        <v>6</v>
      </c>
      <c r="D8" s="36">
        <v>54.15</v>
      </c>
      <c r="E8" s="40"/>
    </row>
    <row r="9" spans="1:5" s="2" customFormat="1" ht="24" customHeight="1" thickBot="1" x14ac:dyDescent="0.3">
      <c r="A9" s="16" t="s">
        <v>20</v>
      </c>
      <c r="B9" s="46">
        <v>5</v>
      </c>
      <c r="C9" s="17" t="s">
        <v>8</v>
      </c>
      <c r="D9" s="36">
        <v>0</v>
      </c>
      <c r="E9" s="40"/>
    </row>
    <row r="10" spans="1:5" s="2" customFormat="1" ht="24" hidden="1" customHeight="1" thickBot="1" x14ac:dyDescent="0.3">
      <c r="A10" s="19" t="s">
        <v>20</v>
      </c>
      <c r="B10" s="47">
        <v>5</v>
      </c>
      <c r="C10" s="20" t="s">
        <v>7</v>
      </c>
      <c r="D10" s="37">
        <v>0</v>
      </c>
      <c r="E10" s="41"/>
    </row>
    <row r="11" spans="1:5" s="2" customFormat="1" ht="24" customHeight="1" x14ac:dyDescent="0.25">
      <c r="A11" s="12" t="s">
        <v>20</v>
      </c>
      <c r="B11" s="45">
        <v>4</v>
      </c>
      <c r="C11" s="13" t="s">
        <v>0</v>
      </c>
      <c r="D11" s="35">
        <v>390.59</v>
      </c>
      <c r="E11" s="39"/>
    </row>
    <row r="12" spans="1:5" s="2" customFormat="1" ht="24" customHeight="1" x14ac:dyDescent="0.25">
      <c r="A12" s="16" t="s">
        <v>20</v>
      </c>
      <c r="B12" s="46">
        <v>4</v>
      </c>
      <c r="C12" s="17" t="s">
        <v>1</v>
      </c>
      <c r="D12" s="36">
        <v>11.22</v>
      </c>
      <c r="E12" s="40"/>
    </row>
    <row r="13" spans="1:5" s="2" customFormat="1" ht="24" customHeight="1" x14ac:dyDescent="0.25">
      <c r="A13" s="16" t="s">
        <v>20</v>
      </c>
      <c r="B13" s="46">
        <v>4</v>
      </c>
      <c r="C13" s="17" t="s">
        <v>2</v>
      </c>
      <c r="D13" s="36">
        <v>607.01</v>
      </c>
      <c r="E13" s="40"/>
    </row>
    <row r="14" spans="1:5" s="2" customFormat="1" ht="24" customHeight="1" x14ac:dyDescent="0.25">
      <c r="A14" s="16" t="s">
        <v>20</v>
      </c>
      <c r="B14" s="46">
        <v>4</v>
      </c>
      <c r="C14" s="17" t="s">
        <v>3</v>
      </c>
      <c r="D14" s="36">
        <v>9.5</v>
      </c>
      <c r="E14" s="40"/>
    </row>
    <row r="15" spans="1:5" s="2" customFormat="1" ht="24" customHeight="1" x14ac:dyDescent="0.25">
      <c r="A15" s="16" t="s">
        <v>20</v>
      </c>
      <c r="B15" s="46">
        <v>4</v>
      </c>
      <c r="C15" s="17" t="s">
        <v>4</v>
      </c>
      <c r="D15" s="36">
        <v>541.84</v>
      </c>
      <c r="E15" s="40"/>
    </row>
    <row r="16" spans="1:5" s="2" customFormat="1" ht="24" customHeight="1" x14ac:dyDescent="0.25">
      <c r="A16" s="16" t="s">
        <v>20</v>
      </c>
      <c r="B16" s="46">
        <v>4</v>
      </c>
      <c r="C16" s="17" t="s">
        <v>5</v>
      </c>
      <c r="D16" s="36">
        <v>27.58</v>
      </c>
      <c r="E16" s="40" t="s">
        <v>29</v>
      </c>
    </row>
    <row r="17" spans="1:5" s="2" customFormat="1" ht="24" customHeight="1" x14ac:dyDescent="0.25">
      <c r="A17" s="16" t="s">
        <v>20</v>
      </c>
      <c r="B17" s="46">
        <v>4</v>
      </c>
      <c r="C17" s="17" t="s">
        <v>6</v>
      </c>
      <c r="D17" s="36">
        <v>54.08</v>
      </c>
      <c r="E17" s="40"/>
    </row>
    <row r="18" spans="1:5" s="2" customFormat="1" ht="24" customHeight="1" thickBot="1" x14ac:dyDescent="0.3">
      <c r="A18" s="16" t="s">
        <v>20</v>
      </c>
      <c r="B18" s="46">
        <v>4</v>
      </c>
      <c r="C18" s="17" t="s">
        <v>8</v>
      </c>
      <c r="D18" s="36">
        <v>0</v>
      </c>
      <c r="E18" s="40"/>
    </row>
    <row r="19" spans="1:5" s="2" customFormat="1" ht="24" hidden="1" customHeight="1" thickBot="1" x14ac:dyDescent="0.3">
      <c r="A19" s="19" t="s">
        <v>20</v>
      </c>
      <c r="B19" s="47">
        <v>4</v>
      </c>
      <c r="C19" s="20" t="s">
        <v>7</v>
      </c>
      <c r="D19" s="37">
        <v>31.9</v>
      </c>
      <c r="E19" s="41"/>
    </row>
    <row r="20" spans="1:5" ht="24" customHeight="1" x14ac:dyDescent="0.25">
      <c r="A20" s="12" t="s">
        <v>20</v>
      </c>
      <c r="B20" s="45">
        <v>3</v>
      </c>
      <c r="C20" s="13" t="s">
        <v>0</v>
      </c>
      <c r="D20" s="35">
        <v>348.32</v>
      </c>
      <c r="E20" s="42"/>
    </row>
    <row r="21" spans="1:5" ht="24" customHeight="1" x14ac:dyDescent="0.25">
      <c r="A21" s="16" t="s">
        <v>20</v>
      </c>
      <c r="B21" s="46">
        <v>3</v>
      </c>
      <c r="C21" s="17" t="s">
        <v>1</v>
      </c>
      <c r="D21" s="36">
        <v>43.6</v>
      </c>
      <c r="E21" s="43"/>
    </row>
    <row r="22" spans="1:5" ht="24" customHeight="1" x14ac:dyDescent="0.25">
      <c r="A22" s="16" t="s">
        <v>20</v>
      </c>
      <c r="B22" s="46">
        <v>3</v>
      </c>
      <c r="C22" s="17" t="s">
        <v>2</v>
      </c>
      <c r="D22" s="36">
        <v>690.87</v>
      </c>
      <c r="E22" s="43"/>
    </row>
    <row r="23" spans="1:5" ht="24" customHeight="1" x14ac:dyDescent="0.25">
      <c r="A23" s="16" t="s">
        <v>20</v>
      </c>
      <c r="B23" s="46">
        <v>3</v>
      </c>
      <c r="C23" s="17" t="s">
        <v>3</v>
      </c>
      <c r="D23" s="36">
        <v>8.7100000000000009</v>
      </c>
      <c r="E23" s="43"/>
    </row>
    <row r="24" spans="1:5" ht="24" customHeight="1" x14ac:dyDescent="0.25">
      <c r="A24" s="16" t="s">
        <v>20</v>
      </c>
      <c r="B24" s="46">
        <v>3</v>
      </c>
      <c r="C24" s="17" t="s">
        <v>4</v>
      </c>
      <c r="D24" s="36">
        <v>294.98</v>
      </c>
      <c r="E24" s="43"/>
    </row>
    <row r="25" spans="1:5" ht="24" customHeight="1" x14ac:dyDescent="0.25">
      <c r="A25" s="16" t="s">
        <v>20</v>
      </c>
      <c r="B25" s="46">
        <v>3</v>
      </c>
      <c r="C25" s="17" t="s">
        <v>5</v>
      </c>
      <c r="D25" s="36">
        <v>29.16</v>
      </c>
      <c r="E25" s="43"/>
    </row>
    <row r="26" spans="1:5" ht="24" customHeight="1" x14ac:dyDescent="0.25">
      <c r="A26" s="16" t="s">
        <v>20</v>
      </c>
      <c r="B26" s="46">
        <v>3</v>
      </c>
      <c r="C26" s="17" t="s">
        <v>6</v>
      </c>
      <c r="D26" s="36">
        <v>49.04</v>
      </c>
      <c r="E26" s="43"/>
    </row>
    <row r="27" spans="1:5" ht="24" customHeight="1" thickBot="1" x14ac:dyDescent="0.3">
      <c r="A27" s="16" t="s">
        <v>20</v>
      </c>
      <c r="B27" s="46">
        <v>3</v>
      </c>
      <c r="C27" s="17" t="s">
        <v>8</v>
      </c>
      <c r="D27" s="36">
        <v>0</v>
      </c>
      <c r="E27" s="43"/>
    </row>
    <row r="28" spans="1:5" ht="24" hidden="1" customHeight="1" thickBot="1" x14ac:dyDescent="0.3">
      <c r="A28" s="19" t="s">
        <v>20</v>
      </c>
      <c r="B28" s="47">
        <v>3</v>
      </c>
      <c r="C28" s="20" t="s">
        <v>7</v>
      </c>
      <c r="D28" s="37">
        <v>0</v>
      </c>
      <c r="E28" s="44"/>
    </row>
    <row r="29" spans="1:5" ht="24" customHeight="1" x14ac:dyDescent="0.25">
      <c r="A29" s="12" t="s">
        <v>20</v>
      </c>
      <c r="B29" s="45">
        <v>2</v>
      </c>
      <c r="C29" s="13" t="s">
        <v>0</v>
      </c>
      <c r="D29" s="35">
        <v>385.98</v>
      </c>
      <c r="E29" s="42"/>
    </row>
    <row r="30" spans="1:5" ht="24" customHeight="1" x14ac:dyDescent="0.25">
      <c r="A30" s="16" t="s">
        <v>20</v>
      </c>
      <c r="B30" s="46">
        <v>2</v>
      </c>
      <c r="C30" s="17" t="s">
        <v>1</v>
      </c>
      <c r="D30" s="36">
        <v>24.42</v>
      </c>
      <c r="E30" s="43"/>
    </row>
    <row r="31" spans="1:5" ht="24" customHeight="1" x14ac:dyDescent="0.25">
      <c r="A31" s="16" t="s">
        <v>20</v>
      </c>
      <c r="B31" s="46">
        <v>2</v>
      </c>
      <c r="C31" s="17" t="s">
        <v>2</v>
      </c>
      <c r="D31" s="36">
        <v>691.2</v>
      </c>
      <c r="E31" s="43"/>
    </row>
    <row r="32" spans="1:5" ht="24" customHeight="1" x14ac:dyDescent="0.25">
      <c r="A32" s="16" t="s">
        <v>20</v>
      </c>
      <c r="B32" s="46">
        <v>2</v>
      </c>
      <c r="C32" s="17" t="s">
        <v>3</v>
      </c>
      <c r="D32" s="36">
        <v>9.57</v>
      </c>
      <c r="E32" s="43"/>
    </row>
    <row r="33" spans="1:5" ht="24" customHeight="1" x14ac:dyDescent="0.25">
      <c r="A33" s="16" t="s">
        <v>20</v>
      </c>
      <c r="B33" s="46">
        <v>2</v>
      </c>
      <c r="C33" s="17" t="s">
        <v>4</v>
      </c>
      <c r="D33" s="36">
        <v>500.49</v>
      </c>
      <c r="E33" s="43"/>
    </row>
    <row r="34" spans="1:5" ht="24" customHeight="1" x14ac:dyDescent="0.25">
      <c r="A34" s="16" t="s">
        <v>20</v>
      </c>
      <c r="B34" s="46">
        <v>2</v>
      </c>
      <c r="C34" s="17" t="s">
        <v>5</v>
      </c>
      <c r="D34" s="36">
        <v>0</v>
      </c>
      <c r="E34" s="43"/>
    </row>
    <row r="35" spans="1:5" ht="24" customHeight="1" x14ac:dyDescent="0.25">
      <c r="A35" s="16" t="s">
        <v>20</v>
      </c>
      <c r="B35" s="46">
        <v>2</v>
      </c>
      <c r="C35" s="17" t="s">
        <v>6</v>
      </c>
      <c r="D35" s="36">
        <v>49.01</v>
      </c>
      <c r="E35" s="43"/>
    </row>
    <row r="36" spans="1:5" ht="24" customHeight="1" thickBot="1" x14ac:dyDescent="0.3">
      <c r="A36" s="16" t="s">
        <v>20</v>
      </c>
      <c r="B36" s="46">
        <v>2</v>
      </c>
      <c r="C36" s="17" t="s">
        <v>8</v>
      </c>
      <c r="D36" s="36">
        <v>0</v>
      </c>
      <c r="E36" s="43"/>
    </row>
    <row r="37" spans="1:5" ht="24" hidden="1" customHeight="1" thickBot="1" x14ac:dyDescent="0.3">
      <c r="A37" s="19" t="s">
        <v>20</v>
      </c>
      <c r="B37" s="47">
        <v>2</v>
      </c>
      <c r="C37" s="20" t="s">
        <v>7</v>
      </c>
      <c r="D37" s="37">
        <v>28.38</v>
      </c>
      <c r="E37" s="44"/>
    </row>
    <row r="38" spans="1:5" ht="24" customHeight="1" x14ac:dyDescent="0.25">
      <c r="A38" s="12" t="s">
        <v>20</v>
      </c>
      <c r="B38" s="45">
        <v>1</v>
      </c>
      <c r="C38" s="13" t="s">
        <v>0</v>
      </c>
      <c r="D38" s="35">
        <v>342.39</v>
      </c>
      <c r="E38" s="42"/>
    </row>
    <row r="39" spans="1:5" ht="24" customHeight="1" x14ac:dyDescent="0.25">
      <c r="A39" s="16" t="s">
        <v>20</v>
      </c>
      <c r="B39" s="46">
        <v>1</v>
      </c>
      <c r="C39" s="17" t="s">
        <v>1</v>
      </c>
      <c r="D39" s="36">
        <v>12.57</v>
      </c>
      <c r="E39" s="43"/>
    </row>
    <row r="40" spans="1:5" ht="24" customHeight="1" x14ac:dyDescent="0.25">
      <c r="A40" s="16" t="s">
        <v>20</v>
      </c>
      <c r="B40" s="46">
        <v>1</v>
      </c>
      <c r="C40" s="17" t="s">
        <v>2</v>
      </c>
      <c r="D40" s="36">
        <v>295.98</v>
      </c>
      <c r="E40" s="43"/>
    </row>
    <row r="41" spans="1:5" ht="24" customHeight="1" x14ac:dyDescent="0.25">
      <c r="A41" s="16" t="s">
        <v>20</v>
      </c>
      <c r="B41" s="46">
        <v>1</v>
      </c>
      <c r="C41" s="17" t="s">
        <v>3</v>
      </c>
      <c r="D41" s="36">
        <v>797.39</v>
      </c>
      <c r="E41" s="43"/>
    </row>
    <row r="42" spans="1:5" ht="24" customHeight="1" x14ac:dyDescent="0.25">
      <c r="A42" s="16" t="s">
        <v>20</v>
      </c>
      <c r="B42" s="46">
        <v>1</v>
      </c>
      <c r="C42" s="17" t="s">
        <v>4</v>
      </c>
      <c r="D42" s="36">
        <v>214.57</v>
      </c>
      <c r="E42" s="43"/>
    </row>
    <row r="43" spans="1:5" ht="24" customHeight="1" x14ac:dyDescent="0.25">
      <c r="A43" s="16" t="s">
        <v>20</v>
      </c>
      <c r="B43" s="46">
        <v>1</v>
      </c>
      <c r="C43" s="17" t="s">
        <v>5</v>
      </c>
      <c r="D43" s="36">
        <v>0</v>
      </c>
      <c r="E43" s="43"/>
    </row>
    <row r="44" spans="1:5" ht="24" customHeight="1" x14ac:dyDescent="0.25">
      <c r="A44" s="16" t="s">
        <v>20</v>
      </c>
      <c r="B44" s="46">
        <v>1</v>
      </c>
      <c r="C44" s="17" t="s">
        <v>6</v>
      </c>
      <c r="D44" s="36">
        <v>27.27</v>
      </c>
      <c r="E44" s="43"/>
    </row>
    <row r="45" spans="1:5" ht="24" customHeight="1" thickBot="1" x14ac:dyDescent="0.3">
      <c r="A45" s="16" t="s">
        <v>20</v>
      </c>
      <c r="B45" s="46">
        <v>1</v>
      </c>
      <c r="C45" s="17" t="s">
        <v>8</v>
      </c>
      <c r="D45" s="36">
        <v>0</v>
      </c>
      <c r="E45" s="43"/>
    </row>
    <row r="46" spans="1:5" ht="24" hidden="1" customHeight="1" thickBot="1" x14ac:dyDescent="0.3">
      <c r="A46" s="19" t="s">
        <v>20</v>
      </c>
      <c r="B46" s="47">
        <v>1</v>
      </c>
      <c r="C46" s="20" t="s">
        <v>7</v>
      </c>
      <c r="D46" s="37">
        <v>0</v>
      </c>
      <c r="E46" s="44"/>
    </row>
    <row r="47" spans="1:5" ht="24" customHeight="1" x14ac:dyDescent="0.25">
      <c r="A47" s="12" t="s">
        <v>20</v>
      </c>
      <c r="B47" s="45">
        <v>0</v>
      </c>
      <c r="C47" s="13" t="s">
        <v>0</v>
      </c>
      <c r="D47" s="35">
        <v>352.6</v>
      </c>
      <c r="E47" s="42"/>
    </row>
    <row r="48" spans="1:5" ht="24" customHeight="1" x14ac:dyDescent="0.25">
      <c r="A48" s="16" t="s">
        <v>20</v>
      </c>
      <c r="B48" s="46">
        <v>0</v>
      </c>
      <c r="C48" s="17" t="s">
        <v>1</v>
      </c>
      <c r="D48" s="36">
        <v>5.04</v>
      </c>
      <c r="E48" s="43"/>
    </row>
    <row r="49" spans="1:5" ht="24" customHeight="1" x14ac:dyDescent="0.25">
      <c r="A49" s="16" t="s">
        <v>20</v>
      </c>
      <c r="B49" s="46">
        <v>0</v>
      </c>
      <c r="C49" s="17" t="s">
        <v>2</v>
      </c>
      <c r="D49" s="36">
        <v>346.88</v>
      </c>
      <c r="E49" s="43"/>
    </row>
    <row r="50" spans="1:5" ht="24" customHeight="1" x14ac:dyDescent="0.25">
      <c r="A50" s="16" t="s">
        <v>20</v>
      </c>
      <c r="B50" s="46">
        <v>0</v>
      </c>
      <c r="C50" s="17" t="s">
        <v>3</v>
      </c>
      <c r="D50" s="36">
        <v>25.55</v>
      </c>
      <c r="E50" s="43"/>
    </row>
    <row r="51" spans="1:5" ht="24" customHeight="1" x14ac:dyDescent="0.25">
      <c r="A51" s="16" t="s">
        <v>20</v>
      </c>
      <c r="B51" s="46">
        <v>0</v>
      </c>
      <c r="C51" s="17" t="s">
        <v>4</v>
      </c>
      <c r="D51" s="36">
        <v>242.94</v>
      </c>
      <c r="E51" s="43"/>
    </row>
    <row r="52" spans="1:5" ht="24" customHeight="1" x14ac:dyDescent="0.25">
      <c r="A52" s="16" t="s">
        <v>20</v>
      </c>
      <c r="B52" s="46">
        <v>0</v>
      </c>
      <c r="C52" s="17" t="s">
        <v>5</v>
      </c>
      <c r="D52" s="36">
        <v>113.06</v>
      </c>
      <c r="E52" s="43" t="s">
        <v>31</v>
      </c>
    </row>
    <row r="53" spans="1:5" ht="24" customHeight="1" x14ac:dyDescent="0.25">
      <c r="A53" s="16" t="s">
        <v>20</v>
      </c>
      <c r="B53" s="46">
        <v>0</v>
      </c>
      <c r="C53" s="17" t="s">
        <v>6</v>
      </c>
      <c r="D53" s="48">
        <v>89.59</v>
      </c>
      <c r="E53" s="43"/>
    </row>
    <row r="54" spans="1:5" ht="24" customHeight="1" x14ac:dyDescent="0.25">
      <c r="A54" s="16" t="s">
        <v>20</v>
      </c>
      <c r="B54" s="46">
        <v>0</v>
      </c>
      <c r="C54" s="17" t="s">
        <v>8</v>
      </c>
      <c r="D54" s="36">
        <v>13.34</v>
      </c>
      <c r="E54" s="43"/>
    </row>
    <row r="55" spans="1:5" ht="24" hidden="1" customHeight="1" thickBot="1" x14ac:dyDescent="0.3">
      <c r="A55" s="19" t="s">
        <v>20</v>
      </c>
      <c r="B55" s="47">
        <v>0</v>
      </c>
      <c r="C55" s="20" t="s">
        <v>7</v>
      </c>
      <c r="D55" s="37">
        <v>465.55</v>
      </c>
      <c r="E55" s="44" t="s">
        <v>30</v>
      </c>
    </row>
    <row r="56" spans="1:5" ht="24" hidden="1" customHeight="1" x14ac:dyDescent="0.25">
      <c r="A56" s="12" t="s">
        <v>20</v>
      </c>
      <c r="B56" s="45">
        <v>-1</v>
      </c>
      <c r="C56" s="13" t="s">
        <v>0</v>
      </c>
      <c r="D56" s="35">
        <v>437.61</v>
      </c>
      <c r="E56" s="42"/>
    </row>
    <row r="57" spans="1:5" ht="24" hidden="1" customHeight="1" x14ac:dyDescent="0.25">
      <c r="A57" s="16" t="s">
        <v>20</v>
      </c>
      <c r="B57" s="46">
        <v>-1</v>
      </c>
      <c r="C57" s="17" t="s">
        <v>1</v>
      </c>
      <c r="D57" s="36">
        <v>543.34</v>
      </c>
      <c r="E57" s="43"/>
    </row>
    <row r="58" spans="1:5" ht="24" hidden="1" customHeight="1" x14ac:dyDescent="0.25">
      <c r="A58" s="16" t="s">
        <v>20</v>
      </c>
      <c r="B58" s="46">
        <v>-1</v>
      </c>
      <c r="C58" s="17" t="s">
        <v>2</v>
      </c>
      <c r="D58" s="36">
        <v>250.25</v>
      </c>
      <c r="E58" s="43"/>
    </row>
    <row r="59" spans="1:5" ht="24" hidden="1" customHeight="1" x14ac:dyDescent="0.25">
      <c r="A59" s="16" t="s">
        <v>20</v>
      </c>
      <c r="B59" s="46">
        <v>-1</v>
      </c>
      <c r="C59" s="17" t="s">
        <v>3</v>
      </c>
      <c r="D59" s="36">
        <v>443.24</v>
      </c>
      <c r="E59" s="43"/>
    </row>
    <row r="60" spans="1:5" ht="24" hidden="1" customHeight="1" x14ac:dyDescent="0.25">
      <c r="A60" s="16" t="s">
        <v>20</v>
      </c>
      <c r="B60" s="46">
        <v>-1</v>
      </c>
      <c r="C60" s="17" t="s">
        <v>4</v>
      </c>
      <c r="D60" s="36">
        <v>0</v>
      </c>
      <c r="E60" s="43"/>
    </row>
    <row r="61" spans="1:5" ht="24" hidden="1" customHeight="1" x14ac:dyDescent="0.25">
      <c r="A61" s="16" t="s">
        <v>20</v>
      </c>
      <c r="B61" s="46">
        <v>-1</v>
      </c>
      <c r="C61" s="17" t="s">
        <v>5</v>
      </c>
      <c r="D61" s="36">
        <v>0</v>
      </c>
      <c r="E61" s="43"/>
    </row>
    <row r="62" spans="1:5" ht="24" hidden="1" customHeight="1" x14ac:dyDescent="0.25">
      <c r="A62" s="16" t="s">
        <v>20</v>
      </c>
      <c r="B62" s="46">
        <v>-1</v>
      </c>
      <c r="C62" s="17" t="s">
        <v>6</v>
      </c>
      <c r="D62" s="36">
        <v>47.73</v>
      </c>
      <c r="E62" s="43"/>
    </row>
    <row r="63" spans="1:5" ht="24" hidden="1" customHeight="1" x14ac:dyDescent="0.25">
      <c r="A63" s="16" t="s">
        <v>20</v>
      </c>
      <c r="B63" s="46">
        <v>-1</v>
      </c>
      <c r="C63" s="17" t="s">
        <v>8</v>
      </c>
      <c r="D63" s="36">
        <v>0</v>
      </c>
      <c r="E63" s="43"/>
    </row>
    <row r="64" spans="1:5" ht="24" hidden="1" customHeight="1" thickBot="1" x14ac:dyDescent="0.3">
      <c r="A64" s="19" t="s">
        <v>20</v>
      </c>
      <c r="B64" s="47">
        <v>-1</v>
      </c>
      <c r="C64" s="20" t="s">
        <v>7</v>
      </c>
      <c r="D64" s="37">
        <v>131.38999999999999</v>
      </c>
      <c r="E64" s="44"/>
    </row>
    <row r="65" spans="1:4" ht="15.75" thickBot="1" x14ac:dyDescent="0.3">
      <c r="A65" s="38" t="s">
        <v>22</v>
      </c>
      <c r="B65" s="5"/>
      <c r="C65" s="4"/>
      <c r="D65" s="11">
        <f>SUBTOTAL(109,bud_C[pow. '[m²']])</f>
        <v>9310.4199999999983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B82CD-B324-4E32-B240-1B5237116572}">
  <dimension ref="A1:E38"/>
  <sheetViews>
    <sheetView zoomScaleNormal="100" workbookViewId="0">
      <selection activeCell="D38" sqref="D38"/>
    </sheetView>
  </sheetViews>
  <sheetFormatPr defaultRowHeight="14.25" x14ac:dyDescent="0.2"/>
  <cols>
    <col min="1" max="1" width="11.7109375" style="27" bestFit="1" customWidth="1"/>
    <col min="2" max="2" width="15.7109375" style="27" bestFit="1" customWidth="1"/>
    <col min="3" max="3" width="14.5703125" style="31" bestFit="1" customWidth="1"/>
    <col min="4" max="4" width="14.85546875" style="27" bestFit="1" customWidth="1"/>
    <col min="5" max="5" width="13.7109375" style="15" bestFit="1" customWidth="1"/>
    <col min="6" max="16384" width="9.140625" style="27"/>
  </cols>
  <sheetData>
    <row r="1" spans="1:5" s="25" customFormat="1" ht="22.5" customHeight="1" thickBot="1" x14ac:dyDescent="0.3">
      <c r="A1" s="25" t="s">
        <v>16</v>
      </c>
      <c r="B1" s="25" t="s">
        <v>9</v>
      </c>
      <c r="C1" s="25" t="s">
        <v>10</v>
      </c>
      <c r="D1" s="26" t="s">
        <v>11</v>
      </c>
      <c r="E1" s="25" t="s">
        <v>23</v>
      </c>
    </row>
    <row r="2" spans="1:5" x14ac:dyDescent="0.2">
      <c r="A2" s="16" t="s">
        <v>17</v>
      </c>
      <c r="B2" s="12" t="s">
        <v>12</v>
      </c>
      <c r="C2" s="13" t="s">
        <v>0</v>
      </c>
      <c r="D2" s="14">
        <v>331.71</v>
      </c>
    </row>
    <row r="3" spans="1:5" x14ac:dyDescent="0.2">
      <c r="A3" s="16" t="s">
        <v>17</v>
      </c>
      <c r="B3" s="16" t="s">
        <v>12</v>
      </c>
      <c r="C3" s="17" t="s">
        <v>1</v>
      </c>
      <c r="D3" s="18">
        <v>37.78</v>
      </c>
    </row>
    <row r="4" spans="1:5" x14ac:dyDescent="0.2">
      <c r="A4" s="16" t="s">
        <v>17</v>
      </c>
      <c r="B4" s="16" t="s">
        <v>12</v>
      </c>
      <c r="C4" s="17" t="s">
        <v>2</v>
      </c>
      <c r="D4" s="18">
        <v>294.02</v>
      </c>
    </row>
    <row r="5" spans="1:5" x14ac:dyDescent="0.2">
      <c r="A5" s="16" t="s">
        <v>17</v>
      </c>
      <c r="B5" s="16" t="s">
        <v>12</v>
      </c>
      <c r="C5" s="17" t="s">
        <v>3</v>
      </c>
      <c r="D5" s="18">
        <v>128.03</v>
      </c>
    </row>
    <row r="6" spans="1:5" x14ac:dyDescent="0.2">
      <c r="A6" s="16" t="s">
        <v>17</v>
      </c>
      <c r="B6" s="16" t="s">
        <v>12</v>
      </c>
      <c r="C6" s="17" t="s">
        <v>4</v>
      </c>
      <c r="D6" s="18">
        <v>176.56</v>
      </c>
    </row>
    <row r="7" spans="1:5" x14ac:dyDescent="0.2">
      <c r="A7" s="16" t="s">
        <v>17</v>
      </c>
      <c r="B7" s="16" t="s">
        <v>12</v>
      </c>
      <c r="C7" s="17" t="s">
        <v>5</v>
      </c>
      <c r="D7" s="18">
        <v>79.81</v>
      </c>
    </row>
    <row r="8" spans="1:5" x14ac:dyDescent="0.2">
      <c r="A8" s="16" t="s">
        <v>17</v>
      </c>
      <c r="B8" s="16" t="s">
        <v>12</v>
      </c>
      <c r="C8" s="17" t="s">
        <v>6</v>
      </c>
      <c r="D8" s="18">
        <v>58.4</v>
      </c>
    </row>
    <row r="9" spans="1:5" ht="15" thickBot="1" x14ac:dyDescent="0.25">
      <c r="A9" s="16" t="s">
        <v>17</v>
      </c>
      <c r="B9" s="16" t="s">
        <v>12</v>
      </c>
      <c r="C9" s="17" t="s">
        <v>8</v>
      </c>
      <c r="D9" s="18">
        <v>0</v>
      </c>
    </row>
    <row r="10" spans="1:5" ht="15" hidden="1" thickBot="1" x14ac:dyDescent="0.25">
      <c r="A10" s="19" t="s">
        <v>17</v>
      </c>
      <c r="B10" s="19" t="s">
        <v>12</v>
      </c>
      <c r="C10" s="20" t="s">
        <v>7</v>
      </c>
      <c r="D10" s="21">
        <v>0</v>
      </c>
    </row>
    <row r="11" spans="1:5" x14ac:dyDescent="0.2">
      <c r="A11" s="12" t="s">
        <v>17</v>
      </c>
      <c r="B11" s="12" t="s">
        <v>14</v>
      </c>
      <c r="C11" s="13" t="s">
        <v>0</v>
      </c>
      <c r="D11" s="14">
        <v>329.35759999999999</v>
      </c>
    </row>
    <row r="12" spans="1:5" x14ac:dyDescent="0.2">
      <c r="A12" s="16" t="s">
        <v>17</v>
      </c>
      <c r="B12" s="16" t="s">
        <v>14</v>
      </c>
      <c r="C12" s="17" t="s">
        <v>1</v>
      </c>
      <c r="D12" s="18">
        <v>187.6268</v>
      </c>
    </row>
    <row r="13" spans="1:5" x14ac:dyDescent="0.2">
      <c r="A13" s="16" t="s">
        <v>17</v>
      </c>
      <c r="B13" s="16" t="s">
        <v>14</v>
      </c>
      <c r="C13" s="17" t="s">
        <v>2</v>
      </c>
      <c r="D13" s="18">
        <v>409.54680000000002</v>
      </c>
    </row>
    <row r="14" spans="1:5" x14ac:dyDescent="0.2">
      <c r="A14" s="16" t="s">
        <v>17</v>
      </c>
      <c r="B14" s="16" t="s">
        <v>14</v>
      </c>
      <c r="C14" s="17" t="s">
        <v>3</v>
      </c>
      <c r="D14" s="18">
        <v>41.051099999999998</v>
      </c>
    </row>
    <row r="15" spans="1:5" x14ac:dyDescent="0.2">
      <c r="A15" s="16" t="s">
        <v>17</v>
      </c>
      <c r="B15" s="16" t="s">
        <v>14</v>
      </c>
      <c r="C15" s="17" t="s">
        <v>4</v>
      </c>
      <c r="D15" s="18">
        <v>137.76439999999999</v>
      </c>
    </row>
    <row r="16" spans="1:5" x14ac:dyDescent="0.2">
      <c r="A16" s="16" t="s">
        <v>17</v>
      </c>
      <c r="B16" s="16" t="s">
        <v>14</v>
      </c>
      <c r="C16" s="17" t="s">
        <v>5</v>
      </c>
      <c r="D16" s="18">
        <v>0</v>
      </c>
    </row>
    <row r="17" spans="1:4" x14ac:dyDescent="0.2">
      <c r="A17" s="16" t="s">
        <v>17</v>
      </c>
      <c r="B17" s="16" t="s">
        <v>14</v>
      </c>
      <c r="C17" s="17" t="s">
        <v>6</v>
      </c>
      <c r="D17" s="18">
        <v>45.533799999999999</v>
      </c>
    </row>
    <row r="18" spans="1:4" ht="15" thickBot="1" x14ac:dyDescent="0.25">
      <c r="A18" s="16" t="s">
        <v>17</v>
      </c>
      <c r="B18" s="16" t="s">
        <v>14</v>
      </c>
      <c r="C18" s="17" t="s">
        <v>8</v>
      </c>
      <c r="D18" s="18">
        <v>60.039700000000003</v>
      </c>
    </row>
    <row r="19" spans="1:4" ht="15" hidden="1" thickBot="1" x14ac:dyDescent="0.25">
      <c r="A19" s="19" t="s">
        <v>17</v>
      </c>
      <c r="B19" s="19" t="s">
        <v>14</v>
      </c>
      <c r="C19" s="20" t="s">
        <v>7</v>
      </c>
      <c r="D19" s="21">
        <v>0</v>
      </c>
    </row>
    <row r="20" spans="1:4" x14ac:dyDescent="0.2">
      <c r="A20" s="12" t="s">
        <v>17</v>
      </c>
      <c r="B20" s="12" t="s">
        <v>13</v>
      </c>
      <c r="C20" s="13" t="s">
        <v>0</v>
      </c>
      <c r="D20" s="14">
        <v>334.733</v>
      </c>
    </row>
    <row r="21" spans="1:4" x14ac:dyDescent="0.2">
      <c r="A21" s="16" t="s">
        <v>17</v>
      </c>
      <c r="B21" s="16" t="s">
        <v>13</v>
      </c>
      <c r="C21" s="17" t="s">
        <v>1</v>
      </c>
      <c r="D21" s="18">
        <v>8.0220000000000002</v>
      </c>
    </row>
    <row r="22" spans="1:4" x14ac:dyDescent="0.2">
      <c r="A22" s="16" t="s">
        <v>17</v>
      </c>
      <c r="B22" s="16" t="s">
        <v>13</v>
      </c>
      <c r="C22" s="17" t="s">
        <v>2</v>
      </c>
      <c r="D22" s="18">
        <v>419.28199999999998</v>
      </c>
    </row>
    <row r="23" spans="1:4" x14ac:dyDescent="0.2">
      <c r="A23" s="16" t="s">
        <v>17</v>
      </c>
      <c r="B23" s="16" t="s">
        <v>13</v>
      </c>
      <c r="C23" s="17" t="s">
        <v>3</v>
      </c>
      <c r="D23" s="18">
        <v>48.475999999999999</v>
      </c>
    </row>
    <row r="24" spans="1:4" x14ac:dyDescent="0.2">
      <c r="A24" s="16" t="s">
        <v>17</v>
      </c>
      <c r="B24" s="16" t="s">
        <v>13</v>
      </c>
      <c r="C24" s="17" t="s">
        <v>4</v>
      </c>
      <c r="D24" s="18">
        <v>215.55199999999999</v>
      </c>
    </row>
    <row r="25" spans="1:4" x14ac:dyDescent="0.2">
      <c r="A25" s="16" t="s">
        <v>17</v>
      </c>
      <c r="B25" s="16" t="s">
        <v>13</v>
      </c>
      <c r="C25" s="17" t="s">
        <v>5</v>
      </c>
      <c r="D25" s="18">
        <v>0</v>
      </c>
    </row>
    <row r="26" spans="1:4" x14ac:dyDescent="0.2">
      <c r="A26" s="16" t="s">
        <v>17</v>
      </c>
      <c r="B26" s="16" t="s">
        <v>13</v>
      </c>
      <c r="C26" s="17" t="s">
        <v>6</v>
      </c>
      <c r="D26" s="18">
        <v>44.935000000000002</v>
      </c>
    </row>
    <row r="27" spans="1:4" ht="15" thickBot="1" x14ac:dyDescent="0.25">
      <c r="A27" s="16" t="s">
        <v>17</v>
      </c>
      <c r="B27" s="16" t="s">
        <v>13</v>
      </c>
      <c r="C27" s="17" t="s">
        <v>8</v>
      </c>
      <c r="D27" s="18">
        <v>40.68</v>
      </c>
    </row>
    <row r="28" spans="1:4" ht="15" hidden="1" thickBot="1" x14ac:dyDescent="0.25">
      <c r="A28" s="19" t="s">
        <v>17</v>
      </c>
      <c r="B28" s="19" t="s">
        <v>13</v>
      </c>
      <c r="C28" s="20" t="s">
        <v>7</v>
      </c>
      <c r="D28" s="21">
        <v>0</v>
      </c>
    </row>
    <row r="29" spans="1:4" x14ac:dyDescent="0.2">
      <c r="A29" s="12" t="s">
        <v>17</v>
      </c>
      <c r="B29" s="12" t="s">
        <v>15</v>
      </c>
      <c r="C29" s="13" t="s">
        <v>0</v>
      </c>
      <c r="D29" s="14">
        <v>382.25599999999997</v>
      </c>
    </row>
    <row r="30" spans="1:4" x14ac:dyDescent="0.2">
      <c r="A30" s="16" t="s">
        <v>17</v>
      </c>
      <c r="B30" s="16" t="s">
        <v>15</v>
      </c>
      <c r="C30" s="17" t="s">
        <v>1</v>
      </c>
      <c r="D30" s="18">
        <v>64</v>
      </c>
    </row>
    <row r="31" spans="1:4" x14ac:dyDescent="0.2">
      <c r="A31" s="16" t="s">
        <v>17</v>
      </c>
      <c r="B31" s="16" t="s">
        <v>15</v>
      </c>
      <c r="C31" s="17" t="s">
        <v>2</v>
      </c>
      <c r="D31" s="18">
        <v>484.42099999999999</v>
      </c>
    </row>
    <row r="32" spans="1:4" x14ac:dyDescent="0.2">
      <c r="A32" s="16" t="s">
        <v>17</v>
      </c>
      <c r="B32" s="16" t="s">
        <v>15</v>
      </c>
      <c r="C32" s="17" t="s">
        <v>3</v>
      </c>
      <c r="D32" s="18">
        <v>49.335000000000001</v>
      </c>
    </row>
    <row r="33" spans="1:4" x14ac:dyDescent="0.2">
      <c r="A33" s="16" t="s">
        <v>17</v>
      </c>
      <c r="B33" s="16" t="s">
        <v>15</v>
      </c>
      <c r="C33" s="17" t="s">
        <v>4</v>
      </c>
      <c r="D33" s="18">
        <v>153.86500000000001</v>
      </c>
    </row>
    <row r="34" spans="1:4" x14ac:dyDescent="0.2">
      <c r="A34" s="16" t="s">
        <v>17</v>
      </c>
      <c r="B34" s="16" t="s">
        <v>15</v>
      </c>
      <c r="C34" s="17" t="s">
        <v>5</v>
      </c>
      <c r="D34" s="18">
        <v>7.21</v>
      </c>
    </row>
    <row r="35" spans="1:4" x14ac:dyDescent="0.2">
      <c r="A35" s="16" t="s">
        <v>17</v>
      </c>
      <c r="B35" s="16" t="s">
        <v>15</v>
      </c>
      <c r="C35" s="17" t="s">
        <v>6</v>
      </c>
      <c r="D35" s="18">
        <v>44.844999999999999</v>
      </c>
    </row>
    <row r="36" spans="1:4" ht="15" thickBot="1" x14ac:dyDescent="0.25">
      <c r="A36" s="16" t="s">
        <v>17</v>
      </c>
      <c r="B36" s="16" t="s">
        <v>15</v>
      </c>
      <c r="C36" s="17" t="s">
        <v>8</v>
      </c>
      <c r="D36" s="18">
        <v>39.895000000000003</v>
      </c>
    </row>
    <row r="37" spans="1:4" ht="15" hidden="1" thickBot="1" x14ac:dyDescent="0.25">
      <c r="A37" s="16" t="s">
        <v>17</v>
      </c>
      <c r="B37" s="16" t="s">
        <v>15</v>
      </c>
      <c r="C37" s="17" t="s">
        <v>7</v>
      </c>
      <c r="D37" s="18">
        <v>7.1269999999999998</v>
      </c>
    </row>
    <row r="38" spans="1:4" ht="15.75" thickTop="1" thickBot="1" x14ac:dyDescent="0.25">
      <c r="A38" s="32" t="s">
        <v>22</v>
      </c>
      <c r="B38" s="29"/>
      <c r="C38" s="17"/>
      <c r="D38" s="33">
        <f>SUBTOTAL(109,bud_E[pow. '[m²']])</f>
        <v>4654.7372000000005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3EA7-B4D0-49DC-985A-41A27501FDE9}">
  <dimension ref="A1:E38"/>
  <sheetViews>
    <sheetView tabSelected="1" topLeftCell="A3" zoomScaleNormal="100" workbookViewId="0">
      <selection activeCell="D29" sqref="D29:D37"/>
    </sheetView>
  </sheetViews>
  <sheetFormatPr defaultRowHeight="14.25" x14ac:dyDescent="0.2"/>
  <cols>
    <col min="1" max="1" width="11.7109375" style="27" bestFit="1" customWidth="1"/>
    <col min="2" max="2" width="15.7109375" style="27" bestFit="1" customWidth="1"/>
    <col min="3" max="3" width="14.5703125" style="31" bestFit="1" customWidth="1"/>
    <col min="4" max="4" width="14.85546875" style="27" bestFit="1" customWidth="1"/>
    <col min="5" max="5" width="14.42578125" style="27" bestFit="1" customWidth="1"/>
    <col min="6" max="16384" width="9.140625" style="27"/>
  </cols>
  <sheetData>
    <row r="1" spans="1:5" s="25" customFormat="1" ht="22.5" customHeight="1" thickBot="1" x14ac:dyDescent="0.3">
      <c r="A1" s="25" t="s">
        <v>16</v>
      </c>
      <c r="B1" s="25" t="s">
        <v>9</v>
      </c>
      <c r="C1" s="25" t="s">
        <v>10</v>
      </c>
      <c r="D1" s="26" t="s">
        <v>11</v>
      </c>
      <c r="E1" s="25" t="s">
        <v>23</v>
      </c>
    </row>
    <row r="2" spans="1:5" x14ac:dyDescent="0.2">
      <c r="A2" s="12">
        <v>2</v>
      </c>
      <c r="B2" s="12" t="s">
        <v>14</v>
      </c>
      <c r="C2" s="13" t="s">
        <v>0</v>
      </c>
      <c r="D2" s="14">
        <v>7.43</v>
      </c>
      <c r="E2" s="15"/>
    </row>
    <row r="3" spans="1:5" x14ac:dyDescent="0.2">
      <c r="A3" s="16">
        <v>2</v>
      </c>
      <c r="B3" s="16" t="s">
        <v>14</v>
      </c>
      <c r="C3" s="17" t="s">
        <v>1</v>
      </c>
      <c r="D3" s="18">
        <v>0</v>
      </c>
      <c r="E3" s="15"/>
    </row>
    <row r="4" spans="1:5" x14ac:dyDescent="0.2">
      <c r="A4" s="16">
        <v>2</v>
      </c>
      <c r="B4" s="16" t="s">
        <v>14</v>
      </c>
      <c r="C4" s="17" t="s">
        <v>2</v>
      </c>
      <c r="D4" s="18">
        <v>0</v>
      </c>
      <c r="E4" s="15"/>
    </row>
    <row r="5" spans="1:5" x14ac:dyDescent="0.2">
      <c r="A5" s="16">
        <v>2</v>
      </c>
      <c r="B5" s="16" t="s">
        <v>14</v>
      </c>
      <c r="C5" s="17" t="s">
        <v>3</v>
      </c>
      <c r="D5" s="18">
        <v>0</v>
      </c>
      <c r="E5" s="15"/>
    </row>
    <row r="6" spans="1:5" x14ac:dyDescent="0.2">
      <c r="A6" s="16">
        <v>2</v>
      </c>
      <c r="B6" s="16" t="s">
        <v>14</v>
      </c>
      <c r="C6" s="17" t="s">
        <v>4</v>
      </c>
      <c r="D6" s="18">
        <v>0</v>
      </c>
      <c r="E6" s="15"/>
    </row>
    <row r="7" spans="1:5" x14ac:dyDescent="0.2">
      <c r="A7" s="16">
        <v>2</v>
      </c>
      <c r="B7" s="16" t="s">
        <v>14</v>
      </c>
      <c r="C7" s="17" t="s">
        <v>5</v>
      </c>
      <c r="D7" s="18">
        <v>55.11</v>
      </c>
      <c r="E7" s="15" t="s">
        <v>24</v>
      </c>
    </row>
    <row r="8" spans="1:5" x14ac:dyDescent="0.2">
      <c r="A8" s="16">
        <v>2</v>
      </c>
      <c r="B8" s="16" t="s">
        <v>14</v>
      </c>
      <c r="C8" s="17" t="s">
        <v>6</v>
      </c>
      <c r="D8" s="18">
        <v>8.34</v>
      </c>
      <c r="E8" s="15"/>
    </row>
    <row r="9" spans="1:5" x14ac:dyDescent="0.2">
      <c r="A9" s="16">
        <v>2</v>
      </c>
      <c r="B9" s="16" t="s">
        <v>14</v>
      </c>
      <c r="C9" s="17" t="s">
        <v>8</v>
      </c>
      <c r="D9" s="18">
        <v>0</v>
      </c>
      <c r="E9" s="15"/>
    </row>
    <row r="10" spans="1:5" ht="15" thickBot="1" x14ac:dyDescent="0.25">
      <c r="A10" s="19">
        <v>2</v>
      </c>
      <c r="B10" s="19" t="s">
        <v>14</v>
      </c>
      <c r="C10" s="20" t="s">
        <v>7</v>
      </c>
      <c r="D10" s="21">
        <v>0</v>
      </c>
      <c r="E10" s="15"/>
    </row>
    <row r="11" spans="1:5" x14ac:dyDescent="0.2">
      <c r="A11" s="12">
        <v>2</v>
      </c>
      <c r="B11" s="12" t="s">
        <v>13</v>
      </c>
      <c r="C11" s="13" t="s">
        <v>0</v>
      </c>
      <c r="D11" s="14">
        <v>25.7</v>
      </c>
      <c r="E11" s="15"/>
    </row>
    <row r="12" spans="1:5" x14ac:dyDescent="0.2">
      <c r="A12" s="16">
        <v>2</v>
      </c>
      <c r="B12" s="16" t="s">
        <v>13</v>
      </c>
      <c r="C12" s="17" t="s">
        <v>1</v>
      </c>
      <c r="D12" s="18">
        <v>2.2799999999999998</v>
      </c>
      <c r="E12" s="15"/>
    </row>
    <row r="13" spans="1:5" x14ac:dyDescent="0.2">
      <c r="A13" s="16">
        <v>2</v>
      </c>
      <c r="B13" s="16" t="s">
        <v>13</v>
      </c>
      <c r="C13" s="17" t="s">
        <v>2</v>
      </c>
      <c r="D13" s="18">
        <v>0</v>
      </c>
      <c r="E13" s="15"/>
    </row>
    <row r="14" spans="1:5" x14ac:dyDescent="0.2">
      <c r="A14" s="16">
        <v>2</v>
      </c>
      <c r="B14" s="16" t="s">
        <v>13</v>
      </c>
      <c r="C14" s="17" t="s">
        <v>3</v>
      </c>
      <c r="D14" s="18">
        <v>0</v>
      </c>
      <c r="E14" s="15"/>
    </row>
    <row r="15" spans="1:5" x14ac:dyDescent="0.2">
      <c r="A15" s="16">
        <v>2</v>
      </c>
      <c r="B15" s="16" t="s">
        <v>13</v>
      </c>
      <c r="C15" s="17" t="s">
        <v>4</v>
      </c>
      <c r="D15" s="18">
        <v>0</v>
      </c>
      <c r="E15" s="15"/>
    </row>
    <row r="16" spans="1:5" x14ac:dyDescent="0.2">
      <c r="A16" s="16">
        <v>2</v>
      </c>
      <c r="B16" s="16" t="s">
        <v>13</v>
      </c>
      <c r="C16" s="17" t="s">
        <v>5</v>
      </c>
      <c r="D16" s="18">
        <v>71.599999999999994</v>
      </c>
      <c r="E16" s="15" t="s">
        <v>24</v>
      </c>
    </row>
    <row r="17" spans="1:5" x14ac:dyDescent="0.2">
      <c r="A17" s="16">
        <v>2</v>
      </c>
      <c r="B17" s="16" t="s">
        <v>13</v>
      </c>
      <c r="C17" s="17" t="s">
        <v>6</v>
      </c>
      <c r="D17" s="18">
        <v>12.43</v>
      </c>
      <c r="E17" s="15"/>
    </row>
    <row r="18" spans="1:5" x14ac:dyDescent="0.2">
      <c r="A18" s="16">
        <v>2</v>
      </c>
      <c r="B18" s="16" t="s">
        <v>13</v>
      </c>
      <c r="C18" s="17" t="s">
        <v>8</v>
      </c>
      <c r="D18" s="18">
        <v>0</v>
      </c>
      <c r="E18" s="15"/>
    </row>
    <row r="19" spans="1:5" ht="15" thickBot="1" x14ac:dyDescent="0.25">
      <c r="A19" s="19">
        <v>2</v>
      </c>
      <c r="B19" s="19" t="s">
        <v>13</v>
      </c>
      <c r="C19" s="20" t="s">
        <v>7</v>
      </c>
      <c r="D19" s="21">
        <v>0</v>
      </c>
      <c r="E19" s="15"/>
    </row>
    <row r="20" spans="1:5" x14ac:dyDescent="0.2">
      <c r="A20" s="12">
        <v>2</v>
      </c>
      <c r="B20" s="12" t="s">
        <v>15</v>
      </c>
      <c r="C20" s="13" t="s">
        <v>0</v>
      </c>
      <c r="D20" s="14">
        <v>30.93</v>
      </c>
      <c r="E20" s="15"/>
    </row>
    <row r="21" spans="1:5" x14ac:dyDescent="0.2">
      <c r="A21" s="16">
        <v>2</v>
      </c>
      <c r="B21" s="16" t="s">
        <v>15</v>
      </c>
      <c r="C21" s="17" t="s">
        <v>1</v>
      </c>
      <c r="D21" s="18">
        <v>1.46</v>
      </c>
      <c r="E21" s="15"/>
    </row>
    <row r="22" spans="1:5" x14ac:dyDescent="0.2">
      <c r="A22" s="16">
        <v>2</v>
      </c>
      <c r="B22" s="16" t="s">
        <v>15</v>
      </c>
      <c r="C22" s="17" t="s">
        <v>2</v>
      </c>
      <c r="D22" s="18">
        <v>0</v>
      </c>
      <c r="E22" s="15"/>
    </row>
    <row r="23" spans="1:5" x14ac:dyDescent="0.2">
      <c r="A23" s="16">
        <v>2</v>
      </c>
      <c r="B23" s="16" t="s">
        <v>15</v>
      </c>
      <c r="C23" s="17" t="s">
        <v>3</v>
      </c>
      <c r="D23" s="18">
        <v>0</v>
      </c>
      <c r="E23" s="15"/>
    </row>
    <row r="24" spans="1:5" x14ac:dyDescent="0.2">
      <c r="A24" s="16">
        <v>2</v>
      </c>
      <c r="B24" s="16" t="s">
        <v>15</v>
      </c>
      <c r="C24" s="17" t="s">
        <v>4</v>
      </c>
      <c r="D24" s="18">
        <v>64.84</v>
      </c>
      <c r="E24" s="15"/>
    </row>
    <row r="25" spans="1:5" x14ac:dyDescent="0.2">
      <c r="A25" s="16">
        <v>2</v>
      </c>
      <c r="B25" s="16" t="s">
        <v>15</v>
      </c>
      <c r="C25" s="17" t="s">
        <v>5</v>
      </c>
      <c r="D25" s="18">
        <v>9.16</v>
      </c>
      <c r="E25" s="15" t="s">
        <v>25</v>
      </c>
    </row>
    <row r="26" spans="1:5" x14ac:dyDescent="0.2">
      <c r="A26" s="16">
        <v>2</v>
      </c>
      <c r="B26" s="16" t="s">
        <v>15</v>
      </c>
      <c r="C26" s="17" t="s">
        <v>6</v>
      </c>
      <c r="D26" s="18">
        <v>12.84</v>
      </c>
      <c r="E26" s="15"/>
    </row>
    <row r="27" spans="1:5" x14ac:dyDescent="0.2">
      <c r="A27" s="16">
        <v>2</v>
      </c>
      <c r="B27" s="16" t="s">
        <v>15</v>
      </c>
      <c r="C27" s="17" t="s">
        <v>8</v>
      </c>
      <c r="D27" s="18">
        <v>0</v>
      </c>
      <c r="E27" s="15"/>
    </row>
    <row r="28" spans="1:5" ht="15" thickBot="1" x14ac:dyDescent="0.25">
      <c r="A28" s="16">
        <v>2</v>
      </c>
      <c r="B28" s="16" t="s">
        <v>15</v>
      </c>
      <c r="C28" s="17" t="s">
        <v>7</v>
      </c>
      <c r="D28" s="18">
        <v>0</v>
      </c>
      <c r="E28" s="15"/>
    </row>
    <row r="29" spans="1:5" x14ac:dyDescent="0.2">
      <c r="A29" s="23">
        <v>2</v>
      </c>
      <c r="B29" s="12" t="s">
        <v>21</v>
      </c>
      <c r="C29" s="13" t="s">
        <v>0</v>
      </c>
      <c r="D29" s="18">
        <v>7.69</v>
      </c>
      <c r="E29" s="15"/>
    </row>
    <row r="30" spans="1:5" x14ac:dyDescent="0.2">
      <c r="A30" s="23">
        <v>2</v>
      </c>
      <c r="B30" s="16" t="s">
        <v>21</v>
      </c>
      <c r="C30" s="17" t="s">
        <v>1</v>
      </c>
      <c r="D30" s="18">
        <v>69.150000000000006</v>
      </c>
      <c r="E30" s="15"/>
    </row>
    <row r="31" spans="1:5" x14ac:dyDescent="0.2">
      <c r="A31" s="23">
        <v>2</v>
      </c>
      <c r="B31" s="16" t="s">
        <v>21</v>
      </c>
      <c r="C31" s="17" t="s">
        <v>2</v>
      </c>
      <c r="D31" s="18">
        <v>0</v>
      </c>
      <c r="E31" s="15"/>
    </row>
    <row r="32" spans="1:5" x14ac:dyDescent="0.2">
      <c r="A32" s="23">
        <v>2</v>
      </c>
      <c r="B32" s="16" t="s">
        <v>21</v>
      </c>
      <c r="C32" s="17" t="s">
        <v>3</v>
      </c>
      <c r="D32" s="18">
        <v>17.62</v>
      </c>
      <c r="E32" s="15"/>
    </row>
    <row r="33" spans="1:5" x14ac:dyDescent="0.2">
      <c r="A33" s="23">
        <v>2</v>
      </c>
      <c r="B33" s="16" t="s">
        <v>21</v>
      </c>
      <c r="C33" s="17" t="s">
        <v>4</v>
      </c>
      <c r="D33" s="18">
        <v>0</v>
      </c>
      <c r="E33" s="15"/>
    </row>
    <row r="34" spans="1:5" x14ac:dyDescent="0.2">
      <c r="A34" s="23">
        <v>2</v>
      </c>
      <c r="B34" s="16" t="s">
        <v>21</v>
      </c>
      <c r="C34" s="17" t="s">
        <v>5</v>
      </c>
      <c r="D34" s="18">
        <v>12.12</v>
      </c>
      <c r="E34" s="15" t="s">
        <v>26</v>
      </c>
    </row>
    <row r="35" spans="1:5" x14ac:dyDescent="0.2">
      <c r="A35" s="23">
        <v>2</v>
      </c>
      <c r="B35" s="16" t="s">
        <v>21</v>
      </c>
      <c r="C35" s="17" t="s">
        <v>6</v>
      </c>
      <c r="D35" s="18">
        <v>0</v>
      </c>
      <c r="E35" s="15"/>
    </row>
    <row r="36" spans="1:5" x14ac:dyDescent="0.2">
      <c r="A36" s="23">
        <v>2</v>
      </c>
      <c r="B36" s="16" t="s">
        <v>21</v>
      </c>
      <c r="C36" s="17" t="s">
        <v>8</v>
      </c>
      <c r="D36" s="18">
        <v>0</v>
      </c>
      <c r="E36" s="15"/>
    </row>
    <row r="37" spans="1:5" ht="15" thickBot="1" x14ac:dyDescent="0.25">
      <c r="A37" s="23">
        <v>2</v>
      </c>
      <c r="B37" s="16" t="s">
        <v>21</v>
      </c>
      <c r="C37" s="17" t="s">
        <v>7</v>
      </c>
      <c r="D37" s="18">
        <v>0</v>
      </c>
      <c r="E37" s="15"/>
    </row>
    <row r="38" spans="1:5" ht="15.75" thickTop="1" thickBot="1" x14ac:dyDescent="0.25">
      <c r="A38" s="32" t="s">
        <v>22</v>
      </c>
      <c r="B38" s="29"/>
      <c r="C38" s="17"/>
      <c r="D38" s="30">
        <f>SUBTOTAL(109,bud_02[pow. '[m²']])</f>
        <v>408.70000000000005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E98BA-588E-49C2-91DD-AE44ED931C73}">
  <dimension ref="A1:E11"/>
  <sheetViews>
    <sheetView zoomScaleNormal="100" workbookViewId="0">
      <selection activeCell="D22" sqref="D22"/>
    </sheetView>
  </sheetViews>
  <sheetFormatPr defaultRowHeight="14.25" x14ac:dyDescent="0.2"/>
  <cols>
    <col min="1" max="1" width="11.7109375" style="27" bestFit="1" customWidth="1"/>
    <col min="2" max="2" width="15.7109375" style="27" bestFit="1" customWidth="1"/>
    <col min="3" max="3" width="14.5703125" style="31" bestFit="1" customWidth="1"/>
    <col min="4" max="4" width="14.85546875" style="31" bestFit="1" customWidth="1"/>
    <col min="5" max="5" width="13.7109375" style="15" bestFit="1" customWidth="1"/>
    <col min="6" max="16384" width="9.140625" style="27"/>
  </cols>
  <sheetData>
    <row r="1" spans="1:5" s="25" customFormat="1" ht="22.5" customHeight="1" thickBot="1" x14ac:dyDescent="0.3">
      <c r="A1" s="25" t="s">
        <v>16</v>
      </c>
      <c r="B1" s="25" t="s">
        <v>9</v>
      </c>
      <c r="C1" s="25" t="s">
        <v>10</v>
      </c>
      <c r="D1" s="26" t="s">
        <v>11</v>
      </c>
      <c r="E1" s="25" t="s">
        <v>23</v>
      </c>
    </row>
    <row r="2" spans="1:5" x14ac:dyDescent="0.2">
      <c r="A2" s="23">
        <v>12</v>
      </c>
      <c r="B2" s="12" t="s">
        <v>15</v>
      </c>
      <c r="C2" s="13" t="s">
        <v>0</v>
      </c>
      <c r="D2" s="31">
        <v>24.85</v>
      </c>
    </row>
    <row r="3" spans="1:5" x14ac:dyDescent="0.2">
      <c r="A3" s="23">
        <v>12</v>
      </c>
      <c r="B3" s="16" t="s">
        <v>15</v>
      </c>
      <c r="C3" s="17" t="s">
        <v>1</v>
      </c>
      <c r="D3" s="31">
        <f>16.69+11.16</f>
        <v>27.85</v>
      </c>
    </row>
    <row r="4" spans="1:5" x14ac:dyDescent="0.2">
      <c r="A4" s="23">
        <v>12</v>
      </c>
      <c r="B4" s="16" t="s">
        <v>15</v>
      </c>
      <c r="C4" s="17" t="s">
        <v>2</v>
      </c>
      <c r="D4" s="31">
        <v>0</v>
      </c>
    </row>
    <row r="5" spans="1:5" x14ac:dyDescent="0.2">
      <c r="A5" s="23">
        <v>12</v>
      </c>
      <c r="B5" s="16" t="s">
        <v>15</v>
      </c>
      <c r="C5" s="17" t="s">
        <v>3</v>
      </c>
      <c r="D5" s="31">
        <v>0</v>
      </c>
    </row>
    <row r="6" spans="1:5" x14ac:dyDescent="0.2">
      <c r="A6" s="23">
        <v>12</v>
      </c>
      <c r="B6" s="16" t="s">
        <v>15</v>
      </c>
      <c r="C6" s="17" t="s">
        <v>4</v>
      </c>
      <c r="D6" s="31">
        <v>0</v>
      </c>
    </row>
    <row r="7" spans="1:5" x14ac:dyDescent="0.2">
      <c r="A7" s="23">
        <v>12</v>
      </c>
      <c r="B7" s="16" t="s">
        <v>15</v>
      </c>
      <c r="C7" s="17" t="s">
        <v>5</v>
      </c>
      <c r="D7" s="31">
        <v>353.91</v>
      </c>
      <c r="E7" s="15" t="s">
        <v>28</v>
      </c>
    </row>
    <row r="8" spans="1:5" x14ac:dyDescent="0.2">
      <c r="A8" s="23">
        <v>12</v>
      </c>
      <c r="B8" s="16" t="s">
        <v>15</v>
      </c>
      <c r="C8" s="17" t="s">
        <v>6</v>
      </c>
      <c r="D8" s="31">
        <v>4.2</v>
      </c>
    </row>
    <row r="9" spans="1:5" ht="15" thickBot="1" x14ac:dyDescent="0.25">
      <c r="A9" s="23">
        <v>12</v>
      </c>
      <c r="B9" s="16" t="s">
        <v>15</v>
      </c>
      <c r="C9" s="17" t="s">
        <v>8</v>
      </c>
      <c r="D9" s="31">
        <f>15.02+6.05</f>
        <v>21.07</v>
      </c>
    </row>
    <row r="10" spans="1:5" ht="15" hidden="1" thickBot="1" x14ac:dyDescent="0.25">
      <c r="A10" s="23">
        <v>12</v>
      </c>
      <c r="B10" s="16" t="s">
        <v>15</v>
      </c>
      <c r="C10" s="17" t="s">
        <v>7</v>
      </c>
      <c r="D10" s="31">
        <f>115.92+30.65</f>
        <v>146.57</v>
      </c>
    </row>
    <row r="11" spans="1:5" ht="15.75" thickTop="1" thickBot="1" x14ac:dyDescent="0.25">
      <c r="A11" s="34" t="s">
        <v>22</v>
      </c>
      <c r="B11" s="29"/>
      <c r="C11" s="17"/>
      <c r="D11" s="18">
        <f>SUBTOTAL(109,bud_12[pow. '[m²']])</f>
        <v>431.88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67B2-EF33-45BF-8457-F56BC33E126A}">
  <dimension ref="B1:C8"/>
  <sheetViews>
    <sheetView workbookViewId="0">
      <selection activeCell="C7" sqref="C7"/>
    </sheetView>
  </sheetViews>
  <sheetFormatPr defaultRowHeight="15" x14ac:dyDescent="0.25"/>
  <sheetData>
    <row r="1" spans="2:3" x14ac:dyDescent="0.25">
      <c r="B1" s="51" t="s">
        <v>32</v>
      </c>
      <c r="C1">
        <v>3387.51</v>
      </c>
    </row>
    <row r="2" spans="2:3" x14ac:dyDescent="0.25">
      <c r="B2" s="51" t="s">
        <v>33</v>
      </c>
      <c r="C2">
        <v>2036.26</v>
      </c>
    </row>
    <row r="3" spans="2:3" x14ac:dyDescent="0.25">
      <c r="B3" s="51" t="s">
        <v>34</v>
      </c>
      <c r="C3">
        <v>9310.4199999999983</v>
      </c>
    </row>
    <row r="4" spans="2:3" x14ac:dyDescent="0.25">
      <c r="B4" s="51" t="s">
        <v>36</v>
      </c>
      <c r="C4">
        <v>994.44</v>
      </c>
    </row>
    <row r="5" spans="2:3" x14ac:dyDescent="0.25">
      <c r="B5" s="51" t="s">
        <v>35</v>
      </c>
      <c r="C5">
        <v>4654.74</v>
      </c>
    </row>
    <row r="6" spans="2:3" x14ac:dyDescent="0.25">
      <c r="B6" s="51">
        <v>2</v>
      </c>
      <c r="C6">
        <v>408.7</v>
      </c>
    </row>
    <row r="7" spans="2:3" x14ac:dyDescent="0.25">
      <c r="B7" s="51">
        <v>12</v>
      </c>
      <c r="C7" s="50">
        <v>431.88</v>
      </c>
    </row>
    <row r="8" spans="2:3" x14ac:dyDescent="0.25">
      <c r="C8" s="49">
        <f>SUM(C1:C7)</f>
        <v>21223.95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bud.A</vt:lpstr>
      <vt:lpstr>bud.B</vt:lpstr>
      <vt:lpstr>bud.C</vt:lpstr>
      <vt:lpstr>bud.E</vt:lpstr>
      <vt:lpstr>bud.02</vt:lpstr>
      <vt:lpstr>bud.12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Mielczarek | Łukasiewicz – PORT</dc:creator>
  <cp:lastModifiedBy>Piotr Mielczarek | Łukasiewicz – PORT</cp:lastModifiedBy>
  <dcterms:created xsi:type="dcterms:W3CDTF">2026-03-23T14:59:58Z</dcterms:created>
  <dcterms:modified xsi:type="dcterms:W3CDTF">2026-03-27T08:47:24Z</dcterms:modified>
</cp:coreProperties>
</file>