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ZAKUPY\00_ARCHIWUM\2026\6. W opracowaniu\OT wnioski\DZ.272.656.2026 - pranie odzieży - BIP 8.06\3. Publikacja\"/>
    </mc:Choice>
  </mc:AlternateContent>
  <xr:revisionPtr revIDLastSave="0" documentId="13_ncr:1_{44EF3409-C01F-4CFE-81F9-371FFD290306}" xr6:coauthVersionLast="47" xr6:coauthVersionMax="47" xr10:uidLastSave="{00000000-0000-0000-0000-000000000000}"/>
  <bookViews>
    <workbookView xWindow="28680" yWindow="-120" windowWidth="29040" windowHeight="15720" xr2:uid="{E933F39B-2252-4710-8EDA-56724FCEA0D1}"/>
  </bookViews>
  <sheets>
    <sheet name="Załącznik nr 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" i="3" l="1"/>
  <c r="O5" i="3"/>
  <c r="O6" i="3"/>
  <c r="O7" i="3"/>
  <c r="O8" i="3"/>
  <c r="O9" i="3"/>
  <c r="O10" i="3"/>
  <c r="O11" i="3"/>
  <c r="O12" i="3"/>
  <c r="N5" i="3"/>
  <c r="N6" i="3"/>
  <c r="N7" i="3"/>
  <c r="N8" i="3"/>
  <c r="N9" i="3"/>
  <c r="N10" i="3"/>
  <c r="N11" i="3"/>
  <c r="N12" i="3"/>
  <c r="N4" i="3"/>
  <c r="M13" i="3"/>
  <c r="C17" i="3" s="1"/>
  <c r="C18" i="3" s="1"/>
  <c r="O13" i="3" l="1"/>
  <c r="D17" i="3" s="1"/>
  <c r="D18" i="3" s="1"/>
  <c r="N13" i="3"/>
  <c r="D16" i="3" s="1"/>
  <c r="L13" i="3" l="1"/>
  <c r="C16" i="3" s="1"/>
</calcChain>
</file>

<file path=xl/sharedStrings.xml><?xml version="1.0" encoding="utf-8"?>
<sst xmlns="http://schemas.openxmlformats.org/spreadsheetml/2006/main" count="57" uniqueCount="36">
  <si>
    <t>Ochraniacz na but</t>
  </si>
  <si>
    <t>Kaptur</t>
  </si>
  <si>
    <t>Kombinezon bez kaptura</t>
  </si>
  <si>
    <t>Lp.</t>
  </si>
  <si>
    <t>Pojemnik logistyczny</t>
  </si>
  <si>
    <t>Transport</t>
  </si>
  <si>
    <t>Rodzaj odzieży i innych tekstyliów</t>
  </si>
  <si>
    <t>Wartość odtworzenia brutto</t>
  </si>
  <si>
    <t>Częstotliwość czyszczenia odzieży specjalistycznej</t>
  </si>
  <si>
    <t>Kombinezon bez kaptura - własność Zamawiającego</t>
  </si>
  <si>
    <t>Kaptur - własność Zamawiającego</t>
  </si>
  <si>
    <t>Ochraniacz na but - własność Zamawiającego</t>
  </si>
  <si>
    <t>1 x w tygodniu</t>
  </si>
  <si>
    <t>-</t>
  </si>
  <si>
    <t>Tygodniowa wartość usługi</t>
  </si>
  <si>
    <t>Wartość usługi w ciągu 36 miesięcy</t>
  </si>
  <si>
    <t>Podsumowanie</t>
  </si>
  <si>
    <t>Podsumowanie:</t>
  </si>
  <si>
    <t>Wartość netto</t>
  </si>
  <si>
    <t>Wartość brutto</t>
  </si>
  <si>
    <t>Miesięczna wartość usługi</t>
  </si>
  <si>
    <t>Ilość sztuk na użytkownika</t>
  </si>
  <si>
    <t>1) Oświadczam, że złożona przeze mnie oferta zawiera w sobie wszelkie dodatkowe koszty realizacji zlecenia tj. koszty transportu, pakunku etc.
2) Oświadczam, że złożona przeze mnie oferta jest pod każdym względem zgodna z powyższym opisem.</t>
  </si>
  <si>
    <t xml:space="preserve">…..................................................................
(podpis osoby upoważnionej do wystawienia oferty)
</t>
  </si>
  <si>
    <t>Wartość 
odtworzenia netto</t>
  </si>
  <si>
    <t>Ilość 
użytkowników</t>
  </si>
  <si>
    <t>Ilość artykułów 
w obiegu</t>
  </si>
  <si>
    <t>Tygodniowa cena 
za usługę za 1 szt. 
(netto) [PLN]</t>
  </si>
  <si>
    <t>Wartość stawki 
VAT (%)</t>
  </si>
  <si>
    <t>Tygodniowa 
wartość usługi
 (netto) [PLN]</t>
  </si>
  <si>
    <t>Miesięczna
 wartość usługi 
(netto) [PLN]</t>
  </si>
  <si>
    <t>Tygodniowa 
wartość usługi 
(brutto) [PLN]</t>
  </si>
  <si>
    <t>Miesięczna 
wartość usługi 
(brutto) [PLN]</t>
  </si>
  <si>
    <t>Szacowana ilość wysyłanej odzieży 
1 x w tygodniu</t>
  </si>
  <si>
    <t xml:space="preserve">Mop </t>
  </si>
  <si>
    <t>DZ.272.656.2026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</si>
</sst>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Verdana"/>
      <family val="2"/>
      <charset val="238"/>
    </font>
    <font>
      <b/>
      <sz val="16"/>
      <color theme="0"/>
      <name val="Calibri"/>
      <family val="2"/>
      <charset val="238"/>
      <scheme val="minor"/>
    </font>
    <font>
      <i/>
      <u/>
      <sz val="10"/>
      <color theme="1"/>
      <name val="Verdana"/>
      <family val="2"/>
      <charset val="238"/>
    </font>
    <font>
      <sz val="10"/>
      <color theme="1"/>
      <name val="Verdan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9" fontId="0" fillId="0" borderId="0" xfId="1" applyFont="1" applyProtection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9" fontId="2" fillId="2" borderId="6" xfId="1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9" fontId="0" fillId="3" borderId="1" xfId="1" applyFont="1" applyFill="1" applyBorder="1" applyAlignment="1" applyProtection="1">
      <alignment horizontal="center" vertical="center"/>
      <protection locked="0"/>
    </xf>
    <xf numFmtId="0" fontId="0" fillId="6" borderId="3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9" fontId="0" fillId="3" borderId="4" xfId="1" applyFont="1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 wrapText="1"/>
    </xf>
    <xf numFmtId="0" fontId="0" fillId="6" borderId="4" xfId="0" applyFill="1" applyBorder="1" applyAlignment="1">
      <alignment horizontal="left" vertical="center" wrapText="1"/>
    </xf>
    <xf numFmtId="164" fontId="0" fillId="3" borderId="1" xfId="0" applyNumberFormat="1" applyFill="1" applyBorder="1" applyAlignment="1" applyProtection="1">
      <alignment horizontal="right" vertical="center"/>
      <protection locked="0"/>
    </xf>
    <xf numFmtId="164" fontId="0" fillId="3" borderId="4" xfId="0" applyNumberFormat="1" applyFill="1" applyBorder="1" applyAlignment="1" applyProtection="1">
      <alignment horizontal="right" vertical="center"/>
      <protection locked="0"/>
    </xf>
    <xf numFmtId="164" fontId="0" fillId="3" borderId="2" xfId="0" applyNumberFormat="1" applyFill="1" applyBorder="1" applyAlignment="1" applyProtection="1">
      <alignment horizontal="right"/>
      <protection locked="0"/>
    </xf>
    <xf numFmtId="164" fontId="0" fillId="6" borderId="1" xfId="0" applyNumberFormat="1" applyFill="1" applyBorder="1" applyAlignment="1">
      <alignment horizontal="right" vertical="center"/>
    </xf>
    <xf numFmtId="164" fontId="0" fillId="6" borderId="2" xfId="0" applyNumberFormat="1" applyFill="1" applyBorder="1" applyAlignment="1">
      <alignment horizontal="right" vertical="center"/>
    </xf>
    <xf numFmtId="164" fontId="0" fillId="3" borderId="9" xfId="0" applyNumberFormat="1" applyFill="1" applyBorder="1" applyAlignment="1" applyProtection="1">
      <alignment horizontal="right"/>
      <protection locked="0"/>
    </xf>
    <xf numFmtId="164" fontId="0" fillId="6" borderId="9" xfId="0" applyNumberForma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9" fontId="0" fillId="0" borderId="0" xfId="1" applyFont="1" applyAlignment="1" applyProtection="1">
      <alignment vertical="center"/>
    </xf>
    <xf numFmtId="164" fontId="0" fillId="6" borderId="1" xfId="0" applyNumberFormat="1" applyFill="1" applyBorder="1" applyAlignment="1" applyProtection="1">
      <alignment vertical="center"/>
      <protection locked="0"/>
    </xf>
    <xf numFmtId="164" fontId="0" fillId="6" borderId="2" xfId="0" applyNumberFormat="1" applyFill="1" applyBorder="1" applyAlignment="1" applyProtection="1">
      <alignment vertical="center"/>
      <protection locked="0"/>
    </xf>
    <xf numFmtId="164" fontId="0" fillId="6" borderId="4" xfId="0" applyNumberFormat="1" applyFill="1" applyBorder="1" applyAlignment="1" applyProtection="1">
      <alignment vertical="center"/>
      <protection locked="0"/>
    </xf>
    <xf numFmtId="164" fontId="0" fillId="6" borderId="9" xfId="0" applyNumberFormat="1" applyFill="1" applyBorder="1" applyAlignment="1" applyProtection="1">
      <alignment vertical="center"/>
      <protection locked="0"/>
    </xf>
    <xf numFmtId="164" fontId="2" fillId="6" borderId="1" xfId="0" applyNumberFormat="1" applyFont="1" applyFill="1" applyBorder="1" applyAlignment="1">
      <alignment vertical="center"/>
    </xf>
    <xf numFmtId="0" fontId="6" fillId="5" borderId="11" xfId="0" applyFont="1" applyFill="1" applyBorder="1" applyAlignment="1">
      <alignment horizontal="center" wrapText="1"/>
    </xf>
    <xf numFmtId="0" fontId="6" fillId="5" borderId="12" xfId="0" applyFont="1" applyFill="1" applyBorder="1" applyAlignment="1">
      <alignment horizontal="center" wrapText="1"/>
    </xf>
    <xf numFmtId="0" fontId="6" fillId="5" borderId="13" xfId="0" applyFont="1" applyFill="1" applyBorder="1" applyAlignment="1">
      <alignment horizontal="center" wrapText="1"/>
    </xf>
    <xf numFmtId="0" fontId="6" fillId="5" borderId="14" xfId="0" applyFont="1" applyFill="1" applyBorder="1" applyAlignment="1">
      <alignment horizontal="center" wrapText="1"/>
    </xf>
    <xf numFmtId="0" fontId="6" fillId="5" borderId="15" xfId="0" applyFont="1" applyFill="1" applyBorder="1" applyAlignment="1">
      <alignment horizontal="center" wrapText="1"/>
    </xf>
    <xf numFmtId="0" fontId="6" fillId="5" borderId="16" xfId="0" applyFont="1" applyFill="1" applyBorder="1" applyAlignment="1">
      <alignment horizontal="center" wrapText="1"/>
    </xf>
    <xf numFmtId="0" fontId="4" fillId="4" borderId="0" xfId="0" applyFont="1" applyFill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5" fillId="5" borderId="0" xfId="0" applyFont="1" applyFill="1" applyAlignment="1">
      <alignment horizontal="left" vertical="center" wrapText="1"/>
    </xf>
  </cellXfs>
  <cellStyles count="2">
    <cellStyle name="Normalny" xfId="0" builtinId="0"/>
    <cellStyle name="Procentowy" xfId="1" builtinId="5"/>
  </cellStyles>
  <dxfs count="31">
    <dxf>
      <font>
        <color theme="1" tint="4.9989318521683403E-2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9" tint="0.79998168889431442"/>
        </patternFill>
      </fill>
    </dxf>
    <dxf>
      <numFmt numFmtId="164" formatCode="#,##0.00\ &quot;zł&quot;"/>
      <fill>
        <patternFill patternType="solid">
          <fgColor indexed="64"/>
          <bgColor theme="2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numFmt numFmtId="164" formatCode="#,##0.00\ &quot;zł&quot;"/>
      <fill>
        <patternFill patternType="solid">
          <fgColor indexed="64"/>
          <bgColor theme="2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protection locked="1" hidden="0"/>
    </dxf>
    <dxf>
      <border outline="0">
        <bottom style="thin">
          <color indexed="64"/>
        </bottom>
      </border>
    </dxf>
    <dxf>
      <alignment horizontal="center" vertical="center" textRotation="0" indent="0" justifyLastLine="0" shrinkToFit="0" readingOrder="0"/>
      <protection locked="1" hidden="0"/>
    </dxf>
    <dxf>
      <numFmt numFmtId="164" formatCode="#,##0.00\ &quot;zł&quot;"/>
      <fill>
        <patternFill patternType="solid">
          <fgColor indexed="64"/>
          <bgColor theme="2"/>
        </patternFill>
      </fill>
      <alignment horizontal="right" vertical="center" textRotation="0" wrapText="0" indent="0" justifyLastLine="0" shrinkToFit="0" readingOrder="0"/>
      <protection locked="1" hidden="0"/>
    </dxf>
    <dxf>
      <numFmt numFmtId="164" formatCode="#,##0.00\ &quot;zł&quot;"/>
      <fill>
        <patternFill patternType="solid">
          <fgColor indexed="64"/>
          <bgColor theme="2"/>
        </patternFill>
      </fill>
      <alignment horizontal="right" vertical="center" textRotation="0" wrapText="0" indent="0" justifyLastLine="0" shrinkToFit="0" readingOrder="0"/>
      <border outline="0">
        <right style="thin">
          <color indexed="64"/>
        </right>
      </border>
      <protection locked="1" hidden="0"/>
    </dxf>
    <dxf>
      <numFmt numFmtId="164" formatCode="#,##0.00\ &quot;zł&quot;"/>
      <fill>
        <patternFill patternType="solid">
          <fgColor indexed="64"/>
          <bgColor theme="9" tint="0.79998168889431442"/>
        </patternFill>
      </fill>
      <alignment horizontal="right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64" formatCode="#,##0.00\ &quot;zł&quot;"/>
      <fill>
        <patternFill patternType="solid">
          <fgColor indexed="64"/>
          <bgColor theme="9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3" formatCode="0%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64" formatCode="#,##0.00\ &quot;zł&quot;"/>
      <fill>
        <patternFill patternType="solid">
          <fgColor indexed="64"/>
          <bgColor theme="9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numFmt numFmtId="164" formatCode="#,##0.00\ &quot;zł&quot;"/>
      <fill>
        <patternFill patternType="solid">
          <fgColor indexed="64"/>
          <bgColor theme="9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64" formatCode="#,##0.00\ &quot;zł&quot;"/>
      <fill>
        <patternFill patternType="solid">
          <fgColor indexed="64"/>
          <bgColor theme="9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solid">
          <fgColor indexed="64"/>
          <bgColor theme="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solid">
          <fgColor indexed="64"/>
          <bgColor theme="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protection locked="1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314325</xdr:rowOff>
    </xdr:from>
    <xdr:to>
      <xdr:col>1</xdr:col>
      <xdr:colOff>781050</xdr:colOff>
      <xdr:row>0</xdr:row>
      <xdr:rowOff>2058409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CB17108-45A3-4259-8A75-13F87A2522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14325"/>
          <a:ext cx="857250" cy="17440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42F842E-84A6-4327-B810-3F0225806B23}" name="Tabela1" displayName="Tabela1" ref="A3:O12" totalsRowShown="0" headerRowDxfId="30" dataDxfId="28" headerRowBorderDxfId="29" tableBorderDxfId="27" totalsRowBorderDxfId="26">
  <tableColumns count="15">
    <tableColumn id="1" xr3:uid="{1228F348-07E6-488F-9711-CD835566DFD2}" name="Lp." dataDxfId="25"/>
    <tableColumn id="2" xr3:uid="{BFABB1F8-3DBB-4EDF-B439-0B9C4303D788}" name="Rodzaj odzieży i innych tekstyliów" dataDxfId="24"/>
    <tableColumn id="3" xr3:uid="{2BB338B4-2A61-47E9-A795-A235DF0BC201}" name="Wartość _x000a_odtworzenia netto" dataDxfId="23"/>
    <tableColumn id="4" xr3:uid="{8A8FA92E-215C-4326-8AE2-F0E4177E6DDC}" name="Wartość odtworzenia brutto" dataDxfId="22"/>
    <tableColumn id="5" xr3:uid="{4627C28E-6E5F-4C58-8F42-9CF4C213557B}" name="Ilość _x000a_użytkowników" dataDxfId="21"/>
    <tableColumn id="6" xr3:uid="{74B91D8F-8514-42C9-99C0-293A4C4D7EB4}" name="Częstotliwość czyszczenia odzieży specjalistycznej" dataDxfId="20"/>
    <tableColumn id="7" xr3:uid="{5E6F3945-307A-4902-A466-F0661BBCBA0D}" name="Ilość sztuk na użytkownika" dataDxfId="19"/>
    <tableColumn id="8" xr3:uid="{73164437-4C0C-4A87-8792-9B0C48C48486}" name="Ilość artykułów _x000a_w obiegu" dataDxfId="18"/>
    <tableColumn id="9" xr3:uid="{4A1E9DC1-FCEC-45D9-95DF-63F7FD962931}" name="Szacowana ilość wysyłanej odzieży _x000a_1 x w tygodniu" dataDxfId="17"/>
    <tableColumn id="10" xr3:uid="{A5A99373-5358-4949-B926-F411994F012E}" name="Tygodniowa cena _x000a_za usługę za 1 szt. _x000a_(netto) [PLN]" dataDxfId="16"/>
    <tableColumn id="11" xr3:uid="{7D910F3E-8F5A-4588-BBF2-396F959688FD}" name="Wartość stawki _x000a_VAT (%)" dataDxfId="15" dataCellStyle="Procentowy"/>
    <tableColumn id="12" xr3:uid="{E695AC66-84A7-4AD2-9926-503B17429D85}" name="Tygodniowa _x000a_wartość usługi_x000a_ (netto) [PLN]" dataDxfId="14"/>
    <tableColumn id="13" xr3:uid="{D15A8BE1-6082-4104-841E-E2E8F2D78555}" name="Miesięczna_x000a_ wartość usługi _x000a_(netto) [PLN]" dataDxfId="13"/>
    <tableColumn id="14" xr3:uid="{F0D13F09-B478-42B0-BFBF-16E5F4BE21DE}" name="Tygodniowa _x000a_wartość usługi _x000a_(brutto) [PLN]" dataDxfId="12">
      <calculatedColumnFormula>Tabela1[[#This Row],[Tygodniowa 
wartość usługi
 (netto) '[PLN']]]*(1+Tabela1[[#This Row],[Wartość stawki 
VAT (%)]])</calculatedColumnFormula>
    </tableColumn>
    <tableColumn id="15" xr3:uid="{AB060F2B-359E-4200-9EE6-713152CD22CB}" name="Miesięczna _x000a_wartość usługi _x000a_(brutto) [PLN]" dataDxfId="11">
      <calculatedColumnFormula>Tabela1[[#This Row],[Miesięczna
 wartość usługi 
(netto) '[PLN']]]*(1+Tabela1[[#This Row],[Wartość stawki 
VAT (%)]])</calculatedColumnFormula>
    </tableColumn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4C5C76F-8E9D-4232-8060-B2405E31F1A6}" name="Tabela2" displayName="Tabela2" ref="B15:D18" totalsRowShown="0" headerRowDxfId="10" dataDxfId="8" headerRowBorderDxfId="9" tableBorderDxfId="7" totalsRowBorderDxfId="6">
  <tableColumns count="3">
    <tableColumn id="1" xr3:uid="{D66300C3-07E9-443F-8623-B3E2D38F4484}" name="Podsumowanie" dataDxfId="5"/>
    <tableColumn id="2" xr3:uid="{6DEEFEB3-7247-47BA-B983-167F35C45226}" name="Wartość netto" dataDxfId="4">
      <calculatedColumnFormula>L13</calculatedColumnFormula>
    </tableColumn>
    <tableColumn id="3" xr3:uid="{D0543A39-420D-4DDB-B85D-8029906B1E67}" name="Wartość brutto" dataDxfId="3">
      <calculatedColumnFormula>N13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6D677-69E4-4A8C-A1AE-04EAA08A9108}">
  <dimension ref="A1:O22"/>
  <sheetViews>
    <sheetView tabSelected="1" zoomScale="85" zoomScaleNormal="85" workbookViewId="0">
      <selection activeCell="I1" sqref="I1"/>
    </sheetView>
  </sheetViews>
  <sheetFormatPr defaultRowHeight="15" x14ac:dyDescent="0.25"/>
  <cols>
    <col min="1" max="1" width="3.5703125" bestFit="1" customWidth="1"/>
    <col min="2" max="2" width="37.42578125" customWidth="1"/>
    <col min="3" max="10" width="20.7109375" customWidth="1"/>
    <col min="11" max="11" width="20.7109375" style="1" customWidth="1"/>
    <col min="12" max="15" width="20.7109375" customWidth="1"/>
  </cols>
  <sheetData>
    <row r="1" spans="1:15" ht="189" customHeight="1" x14ac:dyDescent="0.25"/>
    <row r="2" spans="1:15" ht="23.25" customHeight="1" x14ac:dyDescent="0.25">
      <c r="A2" s="40" t="s">
        <v>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ht="62.25" customHeight="1" x14ac:dyDescent="0.25">
      <c r="A3" s="2" t="s">
        <v>3</v>
      </c>
      <c r="B3" s="3" t="s">
        <v>6</v>
      </c>
      <c r="C3" s="3" t="s">
        <v>24</v>
      </c>
      <c r="D3" s="3" t="s">
        <v>7</v>
      </c>
      <c r="E3" s="3" t="s">
        <v>25</v>
      </c>
      <c r="F3" s="3" t="s">
        <v>8</v>
      </c>
      <c r="G3" s="3" t="s">
        <v>21</v>
      </c>
      <c r="H3" s="3" t="s">
        <v>26</v>
      </c>
      <c r="I3" s="3" t="s">
        <v>33</v>
      </c>
      <c r="J3" s="4" t="s">
        <v>27</v>
      </c>
      <c r="K3" s="5" t="s">
        <v>28</v>
      </c>
      <c r="L3" s="4" t="s">
        <v>29</v>
      </c>
      <c r="M3" s="6" t="s">
        <v>30</v>
      </c>
      <c r="N3" s="4" t="s">
        <v>31</v>
      </c>
      <c r="O3" s="4" t="s">
        <v>32</v>
      </c>
    </row>
    <row r="4" spans="1:15" ht="30" customHeight="1" x14ac:dyDescent="0.25">
      <c r="A4" s="10">
        <v>1</v>
      </c>
      <c r="B4" s="15" t="s">
        <v>2</v>
      </c>
      <c r="C4" s="18"/>
      <c r="D4" s="18"/>
      <c r="E4" s="12">
        <v>13</v>
      </c>
      <c r="F4" s="12" t="s">
        <v>12</v>
      </c>
      <c r="G4" s="12">
        <v>3</v>
      </c>
      <c r="H4" s="12">
        <v>39</v>
      </c>
      <c r="I4" s="12">
        <v>13</v>
      </c>
      <c r="J4" s="18"/>
      <c r="K4" s="9"/>
      <c r="L4" s="18"/>
      <c r="M4" s="20"/>
      <c r="N4" s="21">
        <f>Tabela1[[#This Row],[Tygodniowa 
wartość usługi
 (netto) '[PLN']]]*(1+Tabela1[[#This Row],[Wartość stawki 
VAT (%)]])</f>
        <v>0</v>
      </c>
      <c r="O4" s="22">
        <f>Tabela1[[#This Row],[Miesięczna
 wartość usługi 
(netto) '[PLN']]]*(1+Tabela1[[#This Row],[Wartość stawki 
VAT (%)]])</f>
        <v>0</v>
      </c>
    </row>
    <row r="5" spans="1:15" ht="30" customHeight="1" x14ac:dyDescent="0.25">
      <c r="A5" s="10">
        <v>2</v>
      </c>
      <c r="B5" s="16" t="s">
        <v>1</v>
      </c>
      <c r="C5" s="18"/>
      <c r="D5" s="18"/>
      <c r="E5" s="12">
        <v>13</v>
      </c>
      <c r="F5" s="12" t="s">
        <v>12</v>
      </c>
      <c r="G5" s="12">
        <v>3</v>
      </c>
      <c r="H5" s="12">
        <v>39</v>
      </c>
      <c r="I5" s="12">
        <v>13</v>
      </c>
      <c r="J5" s="18"/>
      <c r="K5" s="9"/>
      <c r="L5" s="18"/>
      <c r="M5" s="20"/>
      <c r="N5" s="21">
        <f>Tabela1[[#This Row],[Tygodniowa 
wartość usługi
 (netto) '[PLN']]]*(1+Tabela1[[#This Row],[Wartość stawki 
VAT (%)]])</f>
        <v>0</v>
      </c>
      <c r="O5" s="22">
        <f>Tabela1[[#This Row],[Miesięczna
 wartość usługi 
(netto) '[PLN']]]*(1+Tabela1[[#This Row],[Wartość stawki 
VAT (%)]])</f>
        <v>0</v>
      </c>
    </row>
    <row r="6" spans="1:15" ht="30" customHeight="1" x14ac:dyDescent="0.25">
      <c r="A6" s="10">
        <v>3</v>
      </c>
      <c r="B6" s="16" t="s">
        <v>0</v>
      </c>
      <c r="C6" s="18"/>
      <c r="D6" s="18"/>
      <c r="E6" s="12">
        <v>13</v>
      </c>
      <c r="F6" s="12" t="s">
        <v>12</v>
      </c>
      <c r="G6" s="12">
        <v>6</v>
      </c>
      <c r="H6" s="12">
        <v>78</v>
      </c>
      <c r="I6" s="12">
        <v>26</v>
      </c>
      <c r="J6" s="18"/>
      <c r="K6" s="9"/>
      <c r="L6" s="18"/>
      <c r="M6" s="20"/>
      <c r="N6" s="21">
        <f>Tabela1[[#This Row],[Tygodniowa 
wartość usługi
 (netto) '[PLN']]]*(1+Tabela1[[#This Row],[Wartość stawki 
VAT (%)]])</f>
        <v>0</v>
      </c>
      <c r="O6" s="22">
        <f>Tabela1[[#This Row],[Miesięczna
 wartość usługi 
(netto) '[PLN']]]*(1+Tabela1[[#This Row],[Wartość stawki 
VAT (%)]])</f>
        <v>0</v>
      </c>
    </row>
    <row r="7" spans="1:15" ht="30" customHeight="1" x14ac:dyDescent="0.25">
      <c r="A7" s="10">
        <v>4</v>
      </c>
      <c r="B7" s="15" t="s">
        <v>34</v>
      </c>
      <c r="C7" s="18"/>
      <c r="D7" s="18"/>
      <c r="E7" s="12" t="s">
        <v>13</v>
      </c>
      <c r="F7" s="12" t="s">
        <v>12</v>
      </c>
      <c r="G7" s="12" t="s">
        <v>13</v>
      </c>
      <c r="H7" s="12">
        <v>40</v>
      </c>
      <c r="I7" s="12">
        <v>20</v>
      </c>
      <c r="J7" s="18"/>
      <c r="K7" s="9"/>
      <c r="L7" s="18"/>
      <c r="M7" s="20"/>
      <c r="N7" s="21">
        <f>Tabela1[[#This Row],[Tygodniowa 
wartość usługi
 (netto) '[PLN']]]*(1+Tabela1[[#This Row],[Wartość stawki 
VAT (%)]])</f>
        <v>0</v>
      </c>
      <c r="O7" s="22">
        <f>Tabela1[[#This Row],[Miesięczna
 wartość usługi 
(netto) '[PLN']]]*(1+Tabela1[[#This Row],[Wartość stawki 
VAT (%)]])</f>
        <v>0</v>
      </c>
    </row>
    <row r="8" spans="1:15" ht="30" customHeight="1" x14ac:dyDescent="0.25">
      <c r="A8" s="10">
        <v>5</v>
      </c>
      <c r="B8" s="16" t="s">
        <v>9</v>
      </c>
      <c r="C8" s="18"/>
      <c r="D8" s="18"/>
      <c r="E8" s="12" t="s">
        <v>13</v>
      </c>
      <c r="F8" s="12" t="s">
        <v>12</v>
      </c>
      <c r="G8" s="12" t="s">
        <v>13</v>
      </c>
      <c r="H8" s="12">
        <v>10</v>
      </c>
      <c r="I8" s="12">
        <v>7</v>
      </c>
      <c r="J8" s="18"/>
      <c r="K8" s="9"/>
      <c r="L8" s="18"/>
      <c r="M8" s="20"/>
      <c r="N8" s="21">
        <f>Tabela1[[#This Row],[Tygodniowa 
wartość usługi
 (netto) '[PLN']]]*(1+Tabela1[[#This Row],[Wartość stawki 
VAT (%)]])</f>
        <v>0</v>
      </c>
      <c r="O8" s="22">
        <f>Tabela1[[#This Row],[Miesięczna
 wartość usługi 
(netto) '[PLN']]]*(1+Tabela1[[#This Row],[Wartość stawki 
VAT (%)]])</f>
        <v>0</v>
      </c>
    </row>
    <row r="9" spans="1:15" ht="30" customHeight="1" x14ac:dyDescent="0.25">
      <c r="A9" s="10">
        <v>6</v>
      </c>
      <c r="B9" s="16" t="s">
        <v>10</v>
      </c>
      <c r="C9" s="18"/>
      <c r="D9" s="18"/>
      <c r="E9" s="12" t="s">
        <v>13</v>
      </c>
      <c r="F9" s="12" t="s">
        <v>12</v>
      </c>
      <c r="G9" s="12" t="s">
        <v>13</v>
      </c>
      <c r="H9" s="12">
        <v>10</v>
      </c>
      <c r="I9" s="12">
        <v>7</v>
      </c>
      <c r="J9" s="18"/>
      <c r="K9" s="9"/>
      <c r="L9" s="18"/>
      <c r="M9" s="20"/>
      <c r="N9" s="21">
        <f>Tabela1[[#This Row],[Tygodniowa 
wartość usługi
 (netto) '[PLN']]]*(1+Tabela1[[#This Row],[Wartość stawki 
VAT (%)]])</f>
        <v>0</v>
      </c>
      <c r="O9" s="22">
        <f>Tabela1[[#This Row],[Miesięczna
 wartość usługi 
(netto) '[PLN']]]*(1+Tabela1[[#This Row],[Wartość stawki 
VAT (%)]])</f>
        <v>0</v>
      </c>
    </row>
    <row r="10" spans="1:15" ht="30" customHeight="1" x14ac:dyDescent="0.25">
      <c r="A10" s="10">
        <v>7</v>
      </c>
      <c r="B10" s="16" t="s">
        <v>11</v>
      </c>
      <c r="C10" s="18"/>
      <c r="D10" s="18"/>
      <c r="E10" s="12" t="s">
        <v>13</v>
      </c>
      <c r="F10" s="12" t="s">
        <v>12</v>
      </c>
      <c r="G10" s="12" t="s">
        <v>13</v>
      </c>
      <c r="H10" s="12">
        <v>20</v>
      </c>
      <c r="I10" s="12">
        <v>14</v>
      </c>
      <c r="J10" s="18"/>
      <c r="K10" s="9"/>
      <c r="L10" s="18"/>
      <c r="M10" s="20"/>
      <c r="N10" s="21">
        <f>Tabela1[[#This Row],[Tygodniowa 
wartość usługi
 (netto) '[PLN']]]*(1+Tabela1[[#This Row],[Wartość stawki 
VAT (%)]])</f>
        <v>0</v>
      </c>
      <c r="O10" s="22">
        <f>Tabela1[[#This Row],[Miesięczna
 wartość usługi 
(netto) '[PLN']]]*(1+Tabela1[[#This Row],[Wartość stawki 
VAT (%)]])</f>
        <v>0</v>
      </c>
    </row>
    <row r="11" spans="1:15" ht="30" customHeight="1" x14ac:dyDescent="0.25">
      <c r="A11" s="10">
        <v>8</v>
      </c>
      <c r="B11" s="16" t="s">
        <v>4</v>
      </c>
      <c r="C11" s="18"/>
      <c r="D11" s="18"/>
      <c r="E11" s="12" t="s">
        <v>13</v>
      </c>
      <c r="F11" s="12" t="s">
        <v>12</v>
      </c>
      <c r="G11" s="12" t="s">
        <v>13</v>
      </c>
      <c r="H11" s="12">
        <v>2</v>
      </c>
      <c r="I11" s="12" t="s">
        <v>13</v>
      </c>
      <c r="J11" s="18"/>
      <c r="K11" s="9"/>
      <c r="L11" s="18"/>
      <c r="M11" s="20"/>
      <c r="N11" s="21">
        <f>Tabela1[[#This Row],[Tygodniowa 
wartość usługi
 (netto) '[PLN']]]*(1+Tabela1[[#This Row],[Wartość stawki 
VAT (%)]])</f>
        <v>0</v>
      </c>
      <c r="O11" s="22">
        <f>Tabela1[[#This Row],[Miesięczna
 wartość usługi 
(netto) '[PLN']]]*(1+Tabela1[[#This Row],[Wartość stawki 
VAT (%)]])</f>
        <v>0</v>
      </c>
    </row>
    <row r="12" spans="1:15" ht="30" customHeight="1" x14ac:dyDescent="0.25">
      <c r="A12" s="11">
        <v>9</v>
      </c>
      <c r="B12" s="17" t="s">
        <v>5</v>
      </c>
      <c r="C12" s="19"/>
      <c r="D12" s="19"/>
      <c r="E12" s="13" t="s">
        <v>13</v>
      </c>
      <c r="F12" s="13" t="s">
        <v>12</v>
      </c>
      <c r="G12" s="13" t="s">
        <v>13</v>
      </c>
      <c r="H12" s="13">
        <v>1</v>
      </c>
      <c r="I12" s="13" t="s">
        <v>13</v>
      </c>
      <c r="J12" s="19"/>
      <c r="K12" s="14"/>
      <c r="L12" s="18"/>
      <c r="M12" s="23"/>
      <c r="N12" s="21">
        <f>Tabela1[[#This Row],[Tygodniowa 
wartość usługi
 (netto) '[PLN']]]*(1+Tabela1[[#This Row],[Wartość stawki 
VAT (%)]])</f>
        <v>0</v>
      </c>
      <c r="O12" s="24">
        <f>Tabela1[[#This Row],[Miesięczna
 wartość usługi 
(netto) '[PLN']]]*(1+Tabela1[[#This Row],[Wartość stawki 
VAT (%)]])</f>
        <v>0</v>
      </c>
    </row>
    <row r="13" spans="1:15" s="25" customFormat="1" ht="30" customHeight="1" x14ac:dyDescent="0.25">
      <c r="A13" s="41" t="s">
        <v>17</v>
      </c>
      <c r="B13" s="41"/>
      <c r="C13" s="41"/>
      <c r="D13" s="41"/>
      <c r="E13" s="41"/>
      <c r="F13" s="41"/>
      <c r="G13" s="41"/>
      <c r="H13" s="41"/>
      <c r="I13" s="41"/>
      <c r="J13" s="41"/>
      <c r="K13" s="42"/>
      <c r="L13" s="33">
        <f>SUM(Tabela1[Tygodniowa 
wartość usługi
 (netto) '[PLN']])</f>
        <v>0</v>
      </c>
      <c r="M13" s="33">
        <f>SUM(Tabela1[Miesięczna
 wartość usługi 
(netto) '[PLN']])</f>
        <v>0</v>
      </c>
      <c r="N13" s="33">
        <f>SUM(Tabela1[Tygodniowa 
wartość usługi 
(brutto) '[PLN']])</f>
        <v>0</v>
      </c>
      <c r="O13" s="33">
        <f>SUM(Tabela1[Miesięczna 
wartość usługi 
(brutto) '[PLN']])</f>
        <v>0</v>
      </c>
    </row>
    <row r="15" spans="1:15" s="25" customFormat="1" ht="30" customHeight="1" x14ac:dyDescent="0.25">
      <c r="B15" s="7" t="s">
        <v>16</v>
      </c>
      <c r="C15" s="26" t="s">
        <v>18</v>
      </c>
      <c r="D15" s="27" t="s">
        <v>19</v>
      </c>
      <c r="K15" s="28"/>
    </row>
    <row r="16" spans="1:15" s="25" customFormat="1" ht="30" customHeight="1" x14ac:dyDescent="0.25">
      <c r="B16" s="7" t="s">
        <v>14</v>
      </c>
      <c r="C16" s="29">
        <f t="shared" ref="C16" si="0">L13</f>
        <v>0</v>
      </c>
      <c r="D16" s="30">
        <f t="shared" ref="D16" si="1">N13</f>
        <v>0</v>
      </c>
      <c r="K16" s="28"/>
    </row>
    <row r="17" spans="2:13" s="25" customFormat="1" ht="30" customHeight="1" x14ac:dyDescent="0.25">
      <c r="B17" s="7" t="s">
        <v>20</v>
      </c>
      <c r="C17" s="29">
        <f>M13</f>
        <v>0</v>
      </c>
      <c r="D17" s="30">
        <f>O13</f>
        <v>0</v>
      </c>
      <c r="K17" s="28"/>
    </row>
    <row r="18" spans="2:13" s="25" customFormat="1" ht="30" customHeight="1" x14ac:dyDescent="0.25">
      <c r="B18" s="8" t="s">
        <v>15</v>
      </c>
      <c r="C18" s="31">
        <f>36*C17</f>
        <v>0</v>
      </c>
      <c r="D18" s="32">
        <f>36*D17</f>
        <v>0</v>
      </c>
      <c r="K18" s="28"/>
    </row>
    <row r="20" spans="2:13" ht="78" customHeight="1" thickBot="1" x14ac:dyDescent="0.3">
      <c r="J20" s="43" t="s">
        <v>22</v>
      </c>
      <c r="K20" s="43"/>
      <c r="L20" s="43"/>
      <c r="M20" s="43"/>
    </row>
    <row r="21" spans="2:13" ht="91.5" customHeight="1" x14ac:dyDescent="0.25">
      <c r="J21" s="34" t="s">
        <v>23</v>
      </c>
      <c r="K21" s="35"/>
      <c r="L21" s="35"/>
      <c r="M21" s="36"/>
    </row>
    <row r="22" spans="2:13" ht="15.75" thickBot="1" x14ac:dyDescent="0.3">
      <c r="J22" s="37"/>
      <c r="K22" s="38"/>
      <c r="L22" s="38"/>
      <c r="M22" s="39"/>
    </row>
  </sheetData>
  <sheetProtection algorithmName="SHA-512" hashValue="nekQ4TL1g9gZeGknbCys9qCm0/LiynrNl4tiATBzC2VAz5fSVPT8b8/aLh6dx2KAssNSNibP2aSRkPVVoknoQQ==" saltValue="ucvjK2MwMJg3nMBrC0mOjw==" spinCount="100000" sheet="1" objects="1" scenarios="1"/>
  <mergeCells count="4">
    <mergeCell ref="J21:M22"/>
    <mergeCell ref="A2:O2"/>
    <mergeCell ref="A13:K13"/>
    <mergeCell ref="J20:M20"/>
  </mergeCells>
  <conditionalFormatting sqref="J20:J22 L20:L22">
    <cfRule type="expression" dxfId="2" priority="2">
      <formula>NOT(ISBLANK($B20))</formula>
    </cfRule>
  </conditionalFormatting>
  <conditionalFormatting sqref="J20:M22">
    <cfRule type="expression" dxfId="1" priority="3">
      <formula>ISBLANK($A20)</formula>
    </cfRule>
  </conditionalFormatting>
  <conditionalFormatting sqref="K20:K22 M20:M22">
    <cfRule type="expression" dxfId="0" priority="1">
      <formula>NOT(ISBLANK($B20))</formula>
    </cfRule>
  </conditionalFormatting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Orzechowska</dc:creator>
  <cp:lastModifiedBy>Oleksandr Trynoha | Łukasiewicz – PORT</cp:lastModifiedBy>
  <dcterms:created xsi:type="dcterms:W3CDTF">2023-08-24T11:01:50Z</dcterms:created>
  <dcterms:modified xsi:type="dcterms:W3CDTF">2026-06-02T13:18:39Z</dcterms:modified>
</cp:coreProperties>
</file>