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D wnioski/4.PORT_WZ_2025_07_00137_materiały optomechaniczne_M.Szczot/3.Publikacja/"/>
    </mc:Choice>
  </mc:AlternateContent>
  <xr:revisionPtr revIDLastSave="673" documentId="13_ncr:1_{8418E969-0F65-42F2-AB63-76877F470400}" xr6:coauthVersionLast="47" xr6:coauthVersionMax="47" xr10:uidLastSave="{5AD23B51-46FC-499D-B941-50A1DFF523D4}"/>
  <bookViews>
    <workbookView xWindow="-120" yWindow="-120" windowWidth="29040" windowHeight="15720" xr2:uid="{5856A686-01F0-4C93-B57D-C79AC1265CA1}"/>
  </bookViews>
  <sheets>
    <sheet name="OPZ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6" l="1"/>
  <c r="K18" i="16"/>
  <c r="I18" i="16"/>
  <c r="I16" i="16"/>
  <c r="I17" i="16"/>
  <c r="K17" i="16" s="1"/>
  <c r="I14" i="16"/>
  <c r="I15" i="16"/>
  <c r="K15" i="16"/>
  <c r="L15" i="16" s="1"/>
  <c r="I11" i="16"/>
  <c r="I12" i="16"/>
  <c r="I13" i="16"/>
  <c r="K13" i="16" s="1"/>
  <c r="L16" i="16" l="1"/>
  <c r="K16" i="16"/>
  <c r="L17" i="16"/>
  <c r="K14" i="16"/>
  <c r="L14" i="16" s="1"/>
  <c r="K12" i="16"/>
  <c r="L12" i="16" s="1"/>
  <c r="L13" i="16"/>
  <c r="K11" i="16"/>
  <c r="L11" i="16" s="1"/>
</calcChain>
</file>

<file path=xl/sharedStrings.xml><?xml version="1.0" encoding="utf-8"?>
<sst xmlns="http://schemas.openxmlformats.org/spreadsheetml/2006/main" count="58" uniqueCount="46">
  <si>
    <t>A</t>
  </si>
  <si>
    <t>B</t>
  </si>
  <si>
    <t>C</t>
  </si>
  <si>
    <t>D</t>
  </si>
  <si>
    <t>E</t>
  </si>
  <si>
    <t>F</t>
  </si>
  <si>
    <t>G</t>
  </si>
  <si>
    <t>H</t>
  </si>
  <si>
    <t>Stawka VAT%</t>
  </si>
  <si>
    <t>I</t>
  </si>
  <si>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</si>
  <si>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</si>
  <si>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</si>
  <si>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Jednostka miary</t>
  </si>
  <si>
    <t>Ilość</t>
  </si>
  <si>
    <t>J</t>
  </si>
  <si>
    <t>Cena</t>
  </si>
  <si>
    <t>…......................................................
Podpis(y) osoby(osób) 
upoważnionej(ych) do podpisania niniejszej oferty w imieniu Wykonawcy(ów)</t>
  </si>
  <si>
    <t>Wykonawca winien w koszty wliczyć: koszt transportu i dostawy do siedziby Zamawiającego</t>
  </si>
  <si>
    <t>K</t>
  </si>
  <si>
    <t>Wymagania</t>
  </si>
  <si>
    <t>nd</t>
  </si>
  <si>
    <t>Ofertowany produkt - nr katalogowy, nazwa producenta (wymagane)</t>
  </si>
  <si>
    <t>Wartość VAT
kol. H x I</t>
  </si>
  <si>
    <t>Nr sprawy: DZ.272.388.2025</t>
  </si>
  <si>
    <t>Obiektyw z polem widzenia 2 mm</t>
  </si>
  <si>
    <t>Obiektyw o dużej odległości roboczej posiada układ optyczny pozbawiony naprężeń. Obiektyw posiada wysoką rozdzielczość od 5 do 0.34 mikrona oraz ogniskową 100 mm, przy pracy z tubusem o ogniskowej 200 mm. Obiektyw ma gwint montażowy M26 x 36 TPI i jest kompatybilny z pozostałym sprzętem. Pole widzenia: 2 mm, maksymalna średnica: 34 mm, głębia: 91.00 um, odległość robocza: 34.0 mm, zakres długości fali: 390 - 780 nm, waga: 270 g. Produkt wzorcowy: 59-875, Edmund Optics lub równoważny, zgodny z opisem.</t>
  </si>
  <si>
    <t>Obiektyw z polem widzenia 4.8 mm</t>
  </si>
  <si>
    <t>Obiektyw o dużej odległości roboczej posiada układ optyczny pozbawiony naprężeń. Obiektyw posiada wysoką rozdzielczość od 5 do 0.34 mikrona oraz ogniskową 40 mm, przy pracy z tubusem o ogniskowej 200 mm. Obiektyw ma gwint montażowy M26 x 36 TPI i jest kompatybilny z pozostałym sprzętem. Pole widzenia: 4.80 mm, maksymalna średnica: 34 mm, głębia: 14.00 um, odległość robocza: 34.0 mm, zakres długości fali: 390 - 780 nm, waga: 260 g. Produkt wzorcowy: 59-876, Edmund Optics lub równoważny, zgodny z opisem.</t>
  </si>
  <si>
    <t>Obiektyw z polem widzenia 2.4 mm</t>
  </si>
  <si>
    <t>Obiektyw o dużej odległości roboczej posiada układ optyczny pozbawiony naprężeń. Obiektyw posiada wysoką rozdzielczość od 5 do 0.34 mikrona oraz ogniskową 20 mm, przy pracy z tubusem o ogniskowej 200 mm. Obiektyw ma gwint montażowy M26 x 36 TPI i jest kompatybilny z pozostałym sprzętem. Pole widzenia: 2.4 mm, maksymalna średnica: 34 mm, głębia: 3.60 um, odległość robocza: 33.5 mm, zakres długości fali: 390 - 780 nm, waga: 270 g. Produkt wzorcowy: 59-877, Edmund Optics lub równoważny, zgodny z opisem.</t>
  </si>
  <si>
    <t>Obiektyw tubowy</t>
  </si>
  <si>
    <t>Obiektyw tubowy umożliwia wprowadzenie rozdzielacza wiązki, co pozwala na stworzenie niestandardowego systemu oświetlenia liniowego. Tubus ma 40.00 mm średnicy, jednokrotne powiększenie obrazu, długość 32.50 mm, trzy miejsca mocowania o gwintach 2.4 mm i pracuje w zakresie długości fali od 436 do 656 nm. Produkt wzorcowy: 54-774, Edmund Optics lub równoważny, zgodny z opisem.</t>
  </si>
  <si>
    <t>Soczewka 16 mm</t>
  </si>
  <si>
    <t>16 mm soczewka o zmiennej ogniskowej eliminująca potrzebę stosowania podzespołów optomechanicznych. Soczewki umożliwiają ciągłą regulację ostrości w zakresie od -2 do 3 dioptrii, posiadają czujnik temperatury i nie wykazują autofluorescencji. Zakres długości fal: 420 - 950 nm, wymiary 47.0 x 70.0, gwint C-Mount, zużycie energii 0 - 0.7 W, temperatura pracy od -20 do 65 stopni. Produkt wzorcowy: 33-494, Edmund Optics lub równoważny, zgodny z opisem.</t>
  </si>
  <si>
    <t>Narzędzie do sterowania przestrajalnymi obiektywami</t>
  </si>
  <si>
    <t>Narzędzie do sterowania obiektywami przeznaczone do przestrajalnych obiektywów ze złączem Hirose. Urządzenie jest zasilane przez USB i oferuje odczyt czujnika 12C w celu kompensacji temperatury oraz częstotliwości napędu prostokątnego, trójkątnego lub sinusoidalnego w zakresie 0.25 - 1000 Hz. Sterownik posiada mikrokontroler 16 MHz z 32 KB pamięci flash. Sterownik ma wysokość 13.5 mm. Produkt wzorcowy: 88-940, Edmund Optics lub równoważny, zgodny z opisem.</t>
  </si>
  <si>
    <t>Przewód 6-pinowy</t>
  </si>
  <si>
    <t>Przewód z gniazdami Hirose, zapewniający 6-pinowe połączenie typu męskie/żeńskie, o długości 1 metra. Spełnia funkcję połączenia między soczewką o sterownikiem. Produkt wzorcowy: 88-941, Edmund Optics lub równoważny, zgodny z opisem.</t>
  </si>
  <si>
    <t>1 szt.</t>
  </si>
  <si>
    <t>Załącznik nr 1 do zapytania ofertowego  - Opis przedmiotu zamówienia</t>
  </si>
  <si>
    <t>Cena jednostkowa 
netto PLN/EUR*</t>
  </si>
  <si>
    <t>Cena netto PLN/EUR*
kol. F x G</t>
  </si>
  <si>
    <t>Cena brutto PLN/EUR*
kol. H + J</t>
  </si>
  <si>
    <t>*Proszę skreślić niewłaściwą walutę</t>
  </si>
  <si>
    <r>
      <t>Maksymalny termin realizacji</t>
    </r>
    <r>
      <rPr>
        <sz val="9"/>
        <color theme="9" tint="-0.249977111117893"/>
        <rFont val="Verdana"/>
        <family val="2"/>
        <charset val="238"/>
      </rPr>
      <t xml:space="preserve"> zamówienia</t>
    </r>
    <r>
      <rPr>
        <sz val="9"/>
        <color theme="1"/>
        <rFont val="Verdana"/>
        <family val="2"/>
        <charset val="238"/>
      </rPr>
      <t xml:space="preserve"> - </t>
    </r>
    <r>
      <rPr>
        <b/>
        <sz val="9"/>
        <color theme="1"/>
        <rFont val="Verdana"/>
        <family val="2"/>
        <charset val="238"/>
      </rPr>
      <t xml:space="preserve">15 dni roboczych </t>
    </r>
    <r>
      <rPr>
        <sz val="9"/>
        <color theme="1"/>
        <rFont val="Verdana"/>
        <family val="2"/>
        <charset val="238"/>
      </rPr>
      <t>od dnia złożenia Zamówienia
przez „dni robocze” rozumie się dni od poniedziałku do piątku, z wyłączeniem dni ustawowo wolnych od pracy.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</si>
</sst>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i/>
      <sz val="9"/>
      <color theme="1"/>
      <name val="Verdana"/>
      <family val="2"/>
      <charset val="238"/>
    </font>
    <font>
      <sz val="9"/>
      <color theme="9" tint="-0.249977111117893"/>
      <name val="Verdana"/>
      <family val="2"/>
      <charset val="238"/>
    </font>
    <font>
      <sz val="9"/>
      <color rgb="FF000000"/>
      <name val="Verdana"/>
      <family val="2"/>
      <charset val="238"/>
    </font>
    <font>
      <sz val="11"/>
      <color rgb="FF000000"/>
      <name val="Calibri"/>
      <family val="2"/>
      <charset val="238"/>
    </font>
    <font>
      <b/>
      <i/>
      <sz val="9"/>
      <color rgb="FF0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2" fillId="4" borderId="2" xfId="0" applyFont="1" applyFill="1" applyBorder="1" applyAlignment="1">
      <alignment horizontal="center" vertical="center"/>
    </xf>
    <xf numFmtId="0" fontId="0" fillId="4" borderId="3" xfId="0" applyFill="1" applyBorder="1"/>
    <xf numFmtId="0" fontId="5" fillId="0" borderId="0" xfId="0" applyFont="1" applyAlignment="1">
      <alignment horizont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/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2" fontId="0" fillId="4" borderId="2" xfId="0" applyNumberFormat="1" applyFill="1" applyBorder="1"/>
    <xf numFmtId="2" fontId="0" fillId="4" borderId="3" xfId="0" applyNumberFormat="1" applyFill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2">
    <cellStyle name="Normalny" xfId="0" builtinId="0"/>
    <cellStyle name="Normalny 2" xfId="1" xr:uid="{AF862EC1-5449-4B18-AF26-AD0D73112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1601995</xdr:colOff>
      <xdr:row>5</xdr:row>
      <xdr:rowOff>48687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E3FFB16-9300-4E76-A431-47B6914F1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190500"/>
          <a:ext cx="1601995" cy="813862"/>
        </a:xfrm>
        <a:prstGeom prst="rect">
          <a:avLst/>
        </a:prstGeom>
      </xdr:spPr>
    </xdr:pic>
    <xdr:clientData/>
  </xdr:twoCellAnchor>
  <xdr:twoCellAnchor editAs="oneCell">
    <xdr:from>
      <xdr:col>1</xdr:col>
      <xdr:colOff>1292679</xdr:colOff>
      <xdr:row>25</xdr:row>
      <xdr:rowOff>81643</xdr:rowOff>
    </xdr:from>
    <xdr:to>
      <xdr:col>6</xdr:col>
      <xdr:colOff>279236</xdr:colOff>
      <xdr:row>28</xdr:row>
      <xdr:rowOff>13607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07463D8-8532-6C82-BB26-8002614F4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5822" y="27704143"/>
          <a:ext cx="11886128" cy="5034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33D0F-B23C-46F2-B4CD-75BC5529E828}">
  <sheetPr>
    <pageSetUpPr fitToPage="1"/>
  </sheetPr>
  <dimension ref="A1:L29"/>
  <sheetViews>
    <sheetView showGridLines="0" tabSelected="1" view="pageBreakPreview" zoomScale="70" zoomScaleNormal="100" zoomScaleSheetLayoutView="70" workbookViewId="0">
      <selection activeCell="B20" sqref="B20:G22"/>
    </sheetView>
  </sheetViews>
  <sheetFormatPr defaultRowHeight="15" x14ac:dyDescent="0.25"/>
  <cols>
    <col min="1" max="1" width="9.7109375" customWidth="1"/>
    <col min="2" max="2" width="25.7109375" customWidth="1"/>
    <col min="3" max="4" width="64.42578125" customWidth="1"/>
    <col min="5" max="5" width="22.85546875" customWidth="1"/>
    <col min="6" max="6" width="16" customWidth="1"/>
    <col min="7" max="7" width="10.85546875" customWidth="1"/>
    <col min="8" max="8" width="17.5703125" customWidth="1"/>
    <col min="9" max="9" width="16.42578125" customWidth="1"/>
    <col min="10" max="11" width="20.28515625" customWidth="1"/>
    <col min="12" max="12" width="18" customWidth="1"/>
  </cols>
  <sheetData>
    <row r="1" spans="1:12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5">
      <c r="A2" s="7"/>
      <c r="B2" s="30"/>
      <c r="C2" s="30"/>
      <c r="D2" s="18"/>
      <c r="E2" s="7"/>
      <c r="F2" s="7"/>
      <c r="G2" s="7"/>
      <c r="H2" s="7"/>
      <c r="I2" s="7"/>
      <c r="J2" s="7"/>
      <c r="K2" s="7"/>
      <c r="L2" s="7"/>
    </row>
    <row r="3" spans="1:12" x14ac:dyDescent="0.25">
      <c r="A3" s="7"/>
      <c r="B3" s="30"/>
      <c r="C3" s="30"/>
      <c r="D3" s="18"/>
      <c r="E3" s="7"/>
      <c r="F3" s="7"/>
      <c r="G3" s="7"/>
      <c r="H3" s="7"/>
      <c r="I3" s="7"/>
      <c r="J3" s="7"/>
      <c r="K3" s="7"/>
      <c r="L3" s="7"/>
    </row>
    <row r="4" spans="1:12" x14ac:dyDescent="0.25">
      <c r="A4" s="7"/>
      <c r="B4" s="30"/>
      <c r="C4" s="30"/>
      <c r="D4" s="18"/>
      <c r="E4" s="7"/>
      <c r="F4" s="7"/>
      <c r="G4" s="7"/>
      <c r="H4" s="7"/>
      <c r="I4" s="7"/>
      <c r="J4" s="7"/>
      <c r="K4" s="7"/>
      <c r="L4" s="7"/>
    </row>
    <row r="5" spans="1:12" x14ac:dyDescent="0.25">
      <c r="A5" s="7"/>
      <c r="B5" s="30"/>
      <c r="C5" s="30"/>
      <c r="D5" s="18"/>
      <c r="E5" s="7"/>
      <c r="F5" s="7"/>
      <c r="G5" s="7"/>
      <c r="H5" s="7"/>
      <c r="I5" s="31" t="s">
        <v>24</v>
      </c>
      <c r="J5" s="31"/>
      <c r="K5" s="31"/>
      <c r="L5" s="31"/>
    </row>
    <row r="6" spans="1:12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25">
      <c r="A7" s="7"/>
      <c r="B7" s="32" t="s">
        <v>40</v>
      </c>
      <c r="C7" s="32"/>
      <c r="D7" s="19"/>
      <c r="E7" s="7"/>
      <c r="F7" s="7"/>
      <c r="G7" s="7"/>
      <c r="H7" s="7"/>
      <c r="I7" s="7"/>
      <c r="J7" s="7"/>
      <c r="K7" s="7"/>
      <c r="L7" s="7"/>
    </row>
    <row r="8" spans="1:12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69" customHeight="1" x14ac:dyDescent="0.25">
      <c r="A9" s="14" t="s">
        <v>10</v>
      </c>
      <c r="B9" s="14" t="s">
        <v>11</v>
      </c>
      <c r="C9" s="15" t="s">
        <v>12</v>
      </c>
      <c r="D9" s="15" t="s">
        <v>20</v>
      </c>
      <c r="E9" s="1" t="s">
        <v>22</v>
      </c>
      <c r="F9" s="1" t="s">
        <v>13</v>
      </c>
      <c r="G9" s="1" t="s">
        <v>14</v>
      </c>
      <c r="H9" s="1" t="s">
        <v>41</v>
      </c>
      <c r="I9" s="1" t="s">
        <v>42</v>
      </c>
      <c r="J9" s="1" t="s">
        <v>8</v>
      </c>
      <c r="K9" s="1" t="s">
        <v>23</v>
      </c>
      <c r="L9" s="1" t="s">
        <v>43</v>
      </c>
    </row>
    <row r="10" spans="1:12" x14ac:dyDescent="0.25">
      <c r="A10" s="16"/>
      <c r="B10" s="17" t="s">
        <v>0</v>
      </c>
      <c r="C10" s="17" t="s">
        <v>1</v>
      </c>
      <c r="D10" s="17" t="s">
        <v>2</v>
      </c>
      <c r="E10" s="2" t="s">
        <v>3</v>
      </c>
      <c r="F10" s="3" t="s">
        <v>4</v>
      </c>
      <c r="G10" s="3" t="s">
        <v>5</v>
      </c>
      <c r="H10" s="3" t="s">
        <v>6</v>
      </c>
      <c r="I10" s="3" t="s">
        <v>7</v>
      </c>
      <c r="J10" s="3" t="s">
        <v>9</v>
      </c>
      <c r="K10" s="3" t="s">
        <v>15</v>
      </c>
      <c r="L10" s="3" t="s">
        <v>19</v>
      </c>
    </row>
    <row r="11" spans="1:12" s="7" customFormat="1" ht="250.5" customHeight="1" x14ac:dyDescent="0.25">
      <c r="A11" s="5">
        <v>1</v>
      </c>
      <c r="B11" s="6" t="s">
        <v>25</v>
      </c>
      <c r="C11" s="6" t="s">
        <v>26</v>
      </c>
      <c r="D11" s="6" t="s">
        <v>21</v>
      </c>
      <c r="E11" s="23"/>
      <c r="F11" s="5" t="s">
        <v>39</v>
      </c>
      <c r="G11" s="5">
        <v>1</v>
      </c>
      <c r="H11" s="25"/>
      <c r="I11" s="25">
        <f>G11*H11</f>
        <v>0</v>
      </c>
      <c r="J11" s="25"/>
      <c r="K11" s="25">
        <f>I11*J11</f>
        <v>0</v>
      </c>
      <c r="L11" s="25">
        <f>I11+K11</f>
        <v>0</v>
      </c>
    </row>
    <row r="12" spans="1:12" ht="272.25" customHeight="1" x14ac:dyDescent="0.25">
      <c r="A12" s="5">
        <v>2</v>
      </c>
      <c r="B12" s="6" t="s">
        <v>27</v>
      </c>
      <c r="C12" s="6" t="s">
        <v>28</v>
      </c>
      <c r="D12" s="6" t="s">
        <v>21</v>
      </c>
      <c r="E12" s="23"/>
      <c r="F12" s="4" t="s">
        <v>39</v>
      </c>
      <c r="G12" s="4">
        <v>1</v>
      </c>
      <c r="H12" s="25"/>
      <c r="I12" s="25">
        <f t="shared" ref="I12:I13" si="0">G12*H12</f>
        <v>0</v>
      </c>
      <c r="J12" s="25"/>
      <c r="K12" s="25">
        <f t="shared" ref="K12:K13" si="1">I12*J12</f>
        <v>0</v>
      </c>
      <c r="L12" s="25">
        <f t="shared" ref="L12:L13" si="2">I12+K12</f>
        <v>0</v>
      </c>
    </row>
    <row r="13" spans="1:12" ht="267.75" customHeight="1" x14ac:dyDescent="0.25">
      <c r="A13" s="5">
        <v>3</v>
      </c>
      <c r="B13" s="6" t="s">
        <v>29</v>
      </c>
      <c r="C13" s="6" t="s">
        <v>30</v>
      </c>
      <c r="D13" s="6" t="s">
        <v>21</v>
      </c>
      <c r="E13" s="23"/>
      <c r="F13" s="4" t="s">
        <v>39</v>
      </c>
      <c r="G13" s="4">
        <v>1</v>
      </c>
      <c r="H13" s="25"/>
      <c r="I13" s="25">
        <f t="shared" si="0"/>
        <v>0</v>
      </c>
      <c r="J13" s="25"/>
      <c r="K13" s="25">
        <f t="shared" si="1"/>
        <v>0</v>
      </c>
      <c r="L13" s="25">
        <f t="shared" si="2"/>
        <v>0</v>
      </c>
    </row>
    <row r="14" spans="1:12" ht="267.75" customHeight="1" x14ac:dyDescent="0.25">
      <c r="A14" s="5">
        <v>4</v>
      </c>
      <c r="B14" s="6" t="s">
        <v>31</v>
      </c>
      <c r="C14" s="6" t="s">
        <v>32</v>
      </c>
      <c r="D14" s="6" t="s">
        <v>21</v>
      </c>
      <c r="E14" s="23"/>
      <c r="F14" s="4" t="s">
        <v>39</v>
      </c>
      <c r="G14" s="4">
        <v>1</v>
      </c>
      <c r="H14" s="25"/>
      <c r="I14" s="25">
        <f t="shared" ref="I14:I16" si="3">G14*H14</f>
        <v>0</v>
      </c>
      <c r="J14" s="25"/>
      <c r="K14" s="25">
        <f t="shared" ref="K14:K16" si="4">I14*J14</f>
        <v>0</v>
      </c>
      <c r="L14" s="25">
        <f t="shared" ref="L14:L16" si="5">I14+K14</f>
        <v>0</v>
      </c>
    </row>
    <row r="15" spans="1:12" ht="267.75" customHeight="1" x14ac:dyDescent="0.25">
      <c r="A15" s="5">
        <v>5</v>
      </c>
      <c r="B15" s="6" t="s">
        <v>33</v>
      </c>
      <c r="C15" s="6" t="s">
        <v>34</v>
      </c>
      <c r="D15" s="6" t="s">
        <v>21</v>
      </c>
      <c r="E15" s="23"/>
      <c r="F15" s="4" t="s">
        <v>39</v>
      </c>
      <c r="G15" s="4">
        <v>2</v>
      </c>
      <c r="H15" s="25"/>
      <c r="I15" s="25">
        <f t="shared" si="3"/>
        <v>0</v>
      </c>
      <c r="J15" s="25"/>
      <c r="K15" s="25">
        <f t="shared" si="4"/>
        <v>0</v>
      </c>
      <c r="L15" s="25">
        <f t="shared" si="5"/>
        <v>0</v>
      </c>
    </row>
    <row r="16" spans="1:12" ht="267.75" customHeight="1" x14ac:dyDescent="0.25">
      <c r="A16" s="5">
        <v>6</v>
      </c>
      <c r="B16" s="6" t="s">
        <v>35</v>
      </c>
      <c r="C16" s="6" t="s">
        <v>36</v>
      </c>
      <c r="D16" s="6" t="s">
        <v>21</v>
      </c>
      <c r="E16" s="23"/>
      <c r="F16" s="4" t="s">
        <v>39</v>
      </c>
      <c r="G16" s="4">
        <v>2</v>
      </c>
      <c r="H16" s="25"/>
      <c r="I16" s="25">
        <f t="shared" si="3"/>
        <v>0</v>
      </c>
      <c r="J16" s="25"/>
      <c r="K16" s="25">
        <f t="shared" si="4"/>
        <v>0</v>
      </c>
      <c r="L16" s="25">
        <f t="shared" si="5"/>
        <v>0</v>
      </c>
    </row>
    <row r="17" spans="1:12" ht="257.25" customHeight="1" x14ac:dyDescent="0.25">
      <c r="A17" s="5">
        <v>7</v>
      </c>
      <c r="B17" s="6" t="s">
        <v>37</v>
      </c>
      <c r="C17" s="6" t="s">
        <v>38</v>
      </c>
      <c r="D17" s="6" t="s">
        <v>21</v>
      </c>
      <c r="E17" s="23"/>
      <c r="F17" s="4" t="s">
        <v>39</v>
      </c>
      <c r="G17" s="4">
        <v>2</v>
      </c>
      <c r="H17" s="25"/>
      <c r="I17" s="25">
        <f t="shared" ref="I17" si="6">G17*H17</f>
        <v>0</v>
      </c>
      <c r="J17" s="25"/>
      <c r="K17" s="25">
        <f t="shared" ref="K17" si="7">I17*J17</f>
        <v>0</v>
      </c>
      <c r="L17" s="25">
        <f t="shared" ref="L17" si="8">I17+K17</f>
        <v>0</v>
      </c>
    </row>
    <row r="18" spans="1:12" x14ac:dyDescent="0.25">
      <c r="A18" s="8"/>
      <c r="B18" s="9"/>
      <c r="C18" s="9"/>
      <c r="D18" s="9"/>
      <c r="E18" s="10"/>
      <c r="F18" s="8"/>
      <c r="G18" s="20" t="s">
        <v>16</v>
      </c>
      <c r="H18" s="21"/>
      <c r="I18" s="26">
        <f>SUM(I11:I17)</f>
        <v>0</v>
      </c>
      <c r="J18" s="27"/>
      <c r="K18" s="26">
        <f>SUM(K11:K17)</f>
        <v>0</v>
      </c>
      <c r="L18" s="26">
        <f>SUM(L11:L17)</f>
        <v>0</v>
      </c>
    </row>
    <row r="20" spans="1:12" ht="15" customHeight="1" x14ac:dyDescent="0.25">
      <c r="B20" s="35" t="s">
        <v>45</v>
      </c>
      <c r="C20" s="36"/>
      <c r="D20" s="36"/>
      <c r="E20" s="36"/>
      <c r="F20" s="36"/>
      <c r="G20" s="36"/>
      <c r="J20" s="33" t="s">
        <v>17</v>
      </c>
      <c r="K20" s="33"/>
      <c r="L20" s="33"/>
    </row>
    <row r="21" spans="1:12" x14ac:dyDescent="0.25">
      <c r="B21" s="35"/>
      <c r="C21" s="36"/>
      <c r="D21" s="36"/>
      <c r="E21" s="36"/>
      <c r="F21" s="36"/>
      <c r="G21" s="36"/>
      <c r="J21" s="33"/>
      <c r="K21" s="33"/>
      <c r="L21" s="33"/>
    </row>
    <row r="22" spans="1:12" x14ac:dyDescent="0.25">
      <c r="B22" s="36"/>
      <c r="C22" s="36"/>
      <c r="D22" s="36"/>
      <c r="E22" s="36"/>
      <c r="F22" s="36"/>
      <c r="G22" s="36"/>
      <c r="J22" s="33"/>
      <c r="K22" s="33"/>
      <c r="L22" s="33"/>
    </row>
    <row r="23" spans="1:12" ht="15" customHeight="1" x14ac:dyDescent="0.25">
      <c r="B23" s="29" t="s">
        <v>18</v>
      </c>
      <c r="C23" s="29"/>
      <c r="D23" s="29"/>
      <c r="E23" s="29"/>
      <c r="F23" s="29"/>
      <c r="G23" s="29"/>
      <c r="H23" s="12"/>
      <c r="J23" s="33"/>
      <c r="K23" s="33"/>
      <c r="L23" s="33"/>
    </row>
    <row r="24" spans="1:12" ht="15" customHeight="1" x14ac:dyDescent="0.25">
      <c r="B24" s="29"/>
      <c r="C24" s="29"/>
      <c r="D24" s="29"/>
      <c r="E24" s="29"/>
      <c r="F24" s="29"/>
      <c r="G24" s="29"/>
      <c r="H24" s="12"/>
      <c r="J24" s="33"/>
      <c r="K24" s="33"/>
      <c r="L24" s="33"/>
    </row>
    <row r="25" spans="1:12" ht="15" customHeight="1" x14ac:dyDescent="0.25">
      <c r="B25" s="34" t="s">
        <v>44</v>
      </c>
      <c r="C25" s="34"/>
      <c r="D25" s="34"/>
      <c r="E25" s="34"/>
      <c r="F25" s="34"/>
      <c r="G25" s="34"/>
      <c r="H25" s="12"/>
      <c r="J25" s="33"/>
      <c r="K25" s="33"/>
      <c r="L25" s="33"/>
    </row>
    <row r="26" spans="1:12" ht="15" customHeight="1" x14ac:dyDescent="0.25">
      <c r="B26" s="28"/>
      <c r="C26" s="28"/>
      <c r="D26" s="28"/>
      <c r="E26" s="28"/>
      <c r="F26" s="28"/>
      <c r="G26" s="28"/>
      <c r="H26" s="11"/>
      <c r="J26" s="33"/>
      <c r="K26" s="33"/>
      <c r="L26" s="33"/>
    </row>
    <row r="27" spans="1:12" ht="15" customHeight="1" x14ac:dyDescent="0.25">
      <c r="B27" s="28"/>
      <c r="C27" s="28"/>
      <c r="D27" s="28"/>
      <c r="E27" s="28"/>
      <c r="F27" s="28"/>
      <c r="G27" s="28"/>
      <c r="H27" s="22"/>
      <c r="J27" s="24"/>
      <c r="K27" s="24"/>
      <c r="L27" s="24"/>
    </row>
    <row r="28" spans="1:12" ht="15" customHeight="1" x14ac:dyDescent="0.25">
      <c r="B28" s="28"/>
      <c r="C28" s="28"/>
      <c r="D28" s="28"/>
      <c r="E28" s="28"/>
      <c r="F28" s="28"/>
      <c r="G28" s="28"/>
      <c r="H28" s="22"/>
      <c r="J28" s="24"/>
      <c r="K28" s="24"/>
      <c r="L28" s="24"/>
    </row>
    <row r="29" spans="1:12" x14ac:dyDescent="0.25">
      <c r="B29" s="28"/>
      <c r="C29" s="28"/>
      <c r="D29" s="28"/>
      <c r="E29" s="28"/>
      <c r="F29" s="28"/>
      <c r="G29" s="28"/>
      <c r="H29" s="13"/>
      <c r="J29" s="24"/>
      <c r="K29" s="24"/>
      <c r="L29" s="24"/>
    </row>
  </sheetData>
  <sheetProtection algorithmName="SHA-512" hashValue="fOvDU08BaS7PMAZHNhuHbXkEdy9DhfnGO+drivgp+xVg/F5gO71f1WSgDYxNTHO+EBd2RyJ9D0ubsM0LW7vKDQ==" saltValue="LjalwmB9ald1iRyZJuO1Zw==" spinCount="100000" sheet="1" objects="1" scenarios="1"/>
  <mergeCells count="8">
    <mergeCell ref="B26:G29"/>
    <mergeCell ref="B23:G24"/>
    <mergeCell ref="B2:C5"/>
    <mergeCell ref="I5:L5"/>
    <mergeCell ref="B7:C7"/>
    <mergeCell ref="B20:G22"/>
    <mergeCell ref="J20:L26"/>
    <mergeCell ref="B25:G25"/>
  </mergeCells>
  <pageMargins left="0.25" right="0.25" top="0.75" bottom="0.75" header="0.3" footer="0.3"/>
  <pageSetup paperSize="9" scale="22" orientation="landscape" r:id="rId1"/>
  <ignoredErrors>
    <ignoredError sqref="I12:L13 I11 K11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2025-03-27T12:27:54+00:00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</documentManagement>
</p:properties>
</file>

<file path=customXml/itemProps1.xml><?xml version="1.0" encoding="utf-8"?>
<ds:datastoreItem xmlns:ds="http://schemas.openxmlformats.org/officeDocument/2006/customXml" ds:itemID="{285369D0-6EBE-4D0F-8D5B-ABF7FD3DBC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1464D-34C1-42D8-8A0C-20F90FF485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502BB3-8599-4364-AC58-30F104BBD73C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Czapnik</dc:creator>
  <cp:lastModifiedBy>Aleksandra Dudyk | Łukasiewicz – PORT</cp:lastModifiedBy>
  <cp:lastPrinted>2024-01-30T12:10:10Z</cp:lastPrinted>
  <dcterms:created xsi:type="dcterms:W3CDTF">2023-01-19T13:45:46Z</dcterms:created>
  <dcterms:modified xsi:type="dcterms:W3CDTF">2025-08-04T11:14:33Z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MediaServiceImageTags">
    <vt:lpwstr/>
  </property>
</Properties>
</file>