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OT wnioski/PORT_WZ_2025_09_00103 -- BIP -- K.Niedzwiedzka -- Rękawice chemoodporne/3. Publikacja/"/>
    </mc:Choice>
  </mc:AlternateContent>
  <xr:revisionPtr revIDLastSave="27" documentId="13_ncr:1_{C2098013-6B9D-4516-BEA3-83A9412966C0}" xr6:coauthVersionLast="47" xr6:coauthVersionMax="47" xr10:uidLastSave="{CDAF39CB-EA10-4E1B-9114-FFED39894E51}"/>
  <bookViews>
    <workbookView xWindow="-120" yWindow="-120" windowWidth="29040" windowHeight="15720" firstSheet="2" activeTab="2" xr2:uid="{B87A0D83-4CC1-4DF7-A624-A7B383718F88}"/>
  </bookViews>
  <sheets>
    <sheet name="Template.OPZ" sheetId="14" state="hidden" r:id="rId1"/>
    <sheet name="Dane" sheetId="13" state="hidden" r:id="rId2"/>
    <sheet name="1" sheetId="1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6" l="1"/>
  <c r="I6" i="14"/>
  <c r="K6" i="14" s="1"/>
  <c r="I7" i="14"/>
  <c r="I5" i="14"/>
  <c r="I4" i="14"/>
  <c r="K4" i="14" s="1"/>
  <c r="I5" i="16" l="1"/>
  <c r="K4" i="16"/>
  <c r="K5" i="16" s="1"/>
  <c r="L6" i="14"/>
  <c r="K7" i="14"/>
  <c r="L7" i="14" s="1"/>
  <c r="I8" i="14"/>
  <c r="L4" i="14"/>
  <c r="K5" i="14"/>
  <c r="L5" i="14" s="1"/>
  <c r="L4" i="16" l="1"/>
  <c r="L5" i="16" s="1"/>
  <c r="L8" i="14"/>
  <c r="K8" i="14"/>
</calcChain>
</file>

<file path=xl/sharedStrings.xml><?xml version="1.0" encoding="utf-8"?>
<sst xmlns="http://schemas.openxmlformats.org/spreadsheetml/2006/main" count="37" uniqueCount="23">
  <si>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</si>
  <si>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</si>
  <si>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</si>
  <si>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Jednostka miary</t>
  </si>
  <si>
    <t xml:space="preserve"> Szacowana ilość zakupu</t>
  </si>
  <si>
    <t>Wartość jednostkowa netto PLN</t>
  </si>
  <si>
    <t>Wartość netto (cena jednostkowa x ilość)</t>
  </si>
  <si>
    <t>Stawka 
VAT %</t>
  </si>
  <si>
    <t>Wartość VAT</t>
  </si>
  <si>
    <t>Wartość brutto (cena jednostkowa x ilość + VAT)</t>
  </si>
  <si>
    <t>Suma</t>
  </si>
  <si>
    <t>Część</t>
  </si>
  <si>
    <t>Liczba dni roboczych potrzebnych na realizację zlecenia wynosi:</t>
  </si>
  <si>
    <t>Oferowany produkt</t>
  </si>
  <si>
    <t>1) Oświadczam, że złożona przeze mnie oferta zawiera w sobie wszelkie dodatkowe koszty realizacji zlecenia tj. koszty transportu, pakunku etc.
2) Oświadczam, że złożona przeze mnie oferta jest pod każdym względem zgodna z powyższym opisem.</t>
  </si>
  <si>
    <t xml:space="preserve">…..................................................................
(podpis osoby upoważnionej do wystawienia oferty)
</t>
  </si>
  <si>
    <t>Oferowany produkt
(nazwa, nr katalogowy, opis)</t>
  </si>
  <si>
    <t>Rozmiar 
opakowania</t>
  </si>
  <si>
    <t>DZ.272.618.2025</t>
  </si>
  <si>
    <t>Maksymalny czas dostawy wynosi 7 (słownie: siedem) dni roboczych.</t>
  </si>
  <si>
    <t>Rękawice chemoodporne</t>
  </si>
  <si>
    <t>Rękawice kwasoodporne, butylowe o wysokiej odproności chemicznej; grubość 0,7-0,8 mm, długość 340-400 mm. Rozmiar 8
Zgodność z normą:  EN 420:2003+A1:2009, EN 388:2016+A1:2018, EN 374-5:2016, EN 374-1:2016/A1:2018 Typ A  (BCIKLM), AQL&lt;0.65. 
Wymagana karta produktu, deklaracja zgodności. 
Przykładowy produkt lub równoważny: KCL 898 Butoject</t>
  </si>
  <si>
    <t>1 para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</si>
</sst>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20"/>
      <color theme="0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u/>
      <sz val="10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9">
    <xf numFmtId="0" fontId="0" fillId="0" borderId="0" xfId="0"/>
    <xf numFmtId="0" fontId="0" fillId="0" borderId="0" xfId="0" applyProtection="1">
      <protection hidden="1"/>
    </xf>
    <xf numFmtId="0" fontId="3" fillId="2" borderId="2" xfId="4" applyFont="1" applyBorder="1" applyAlignment="1" applyProtection="1">
      <alignment horizontal="center" vertical="center" wrapText="1"/>
    </xf>
    <xf numFmtId="0" fontId="3" fillId="2" borderId="3" xfId="4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 hidden="1"/>
    </xf>
    <xf numFmtId="44" fontId="3" fillId="2" borderId="3" xfId="2" applyFont="1" applyFill="1" applyBorder="1" applyAlignment="1" applyProtection="1">
      <alignment horizontal="center" vertical="center" wrapText="1"/>
    </xf>
    <xf numFmtId="44" fontId="0" fillId="0" borderId="0" xfId="2" applyFont="1" applyAlignment="1" applyProtection="1">
      <alignment horizontal="center" vertical="center" wrapText="1"/>
      <protection hidden="1"/>
    </xf>
    <xf numFmtId="9" fontId="0" fillId="0" borderId="0" xfId="3" applyFont="1" applyAlignment="1" applyProtection="1">
      <alignment horizontal="center" vertical="center" wrapText="1"/>
      <protection locked="0" hidden="1"/>
    </xf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44" fontId="0" fillId="0" borderId="0" xfId="2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44" fontId="3" fillId="2" borderId="3" xfId="2" applyFont="1" applyFill="1" applyBorder="1" applyAlignment="1" applyProtection="1">
      <alignment horizontal="center" vertical="center" wrapText="1"/>
      <protection locked="0"/>
    </xf>
    <xf numFmtId="44" fontId="0" fillId="0" borderId="0" xfId="2" applyFont="1" applyFill="1" applyBorder="1" applyAlignment="1" applyProtection="1">
      <alignment horizontal="center" vertical="center" wrapText="1"/>
      <protection locked="0"/>
    </xf>
    <xf numFmtId="44" fontId="0" fillId="0" borderId="0" xfId="2" applyFont="1" applyAlignment="1" applyProtection="1">
      <alignment horizontal="center" vertical="center" wrapText="1"/>
      <protection locked="0" hidden="1"/>
    </xf>
    <xf numFmtId="9" fontId="3" fillId="2" borderId="3" xfId="3" applyFont="1" applyFill="1" applyBorder="1" applyAlignment="1" applyProtection="1">
      <alignment horizontal="center" vertical="center" wrapText="1"/>
      <protection locked="0"/>
    </xf>
    <xf numFmtId="9" fontId="0" fillId="0" borderId="0" xfId="3" applyFont="1" applyFill="1" applyBorder="1" applyAlignment="1" applyProtection="1">
      <alignment horizontal="center" vertical="center" wrapText="1"/>
      <protection locked="0"/>
    </xf>
    <xf numFmtId="0" fontId="3" fillId="2" borderId="3" xfId="4" applyFont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44" fontId="7" fillId="0" borderId="0" xfId="2" applyFont="1" applyFill="1" applyBorder="1" applyAlignment="1" applyProtection="1">
      <alignment horizontal="center" vertical="center" wrapText="1"/>
      <protection locked="0"/>
    </xf>
    <xf numFmtId="44" fontId="7" fillId="0" borderId="0" xfId="2" applyFont="1" applyFill="1" applyBorder="1" applyAlignment="1" applyProtection="1">
      <alignment horizontal="center" vertical="center" wrapText="1"/>
    </xf>
    <xf numFmtId="9" fontId="7" fillId="0" borderId="0" xfId="3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hidden="1"/>
    </xf>
    <xf numFmtId="0" fontId="3" fillId="2" borderId="0" xfId="4" applyFont="1" applyBorder="1" applyAlignment="1" applyProtection="1">
      <alignment horizontal="left" vertical="center"/>
    </xf>
    <xf numFmtId="0" fontId="3" fillId="2" borderId="0" xfId="4" applyFont="1" applyBorder="1" applyAlignment="1" applyProtection="1">
      <alignment horizontal="left" vertical="center"/>
      <protection locked="0"/>
    </xf>
    <xf numFmtId="44" fontId="3" fillId="2" borderId="0" xfId="2" applyFont="1" applyFill="1" applyBorder="1" applyAlignment="1" applyProtection="1">
      <alignment horizontal="left" vertical="center"/>
      <protection locked="0"/>
    </xf>
    <xf numFmtId="44" fontId="3" fillId="2" borderId="0" xfId="2" applyFont="1" applyFill="1" applyBorder="1" applyAlignment="1" applyProtection="1">
      <alignment horizontal="left" vertical="center"/>
    </xf>
    <xf numFmtId="9" fontId="3" fillId="2" borderId="0" xfId="3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4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7" fillId="0" borderId="0" xfId="0" applyNumberFormat="1" applyFont="1" applyFill="1" applyBorder="1" applyAlignment="1" applyProtection="1">
      <alignment horizontal="center" vertical="center" wrapText="1"/>
    </xf>
    <xf numFmtId="9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44" fontId="11" fillId="0" borderId="0" xfId="2" applyFont="1" applyFill="1" applyBorder="1" applyAlignment="1" applyProtection="1">
      <alignment horizontal="center" vertical="center" wrapText="1"/>
      <protection locked="0"/>
    </xf>
    <xf numFmtId="44" fontId="11" fillId="0" borderId="0" xfId="2" applyFont="1" applyFill="1" applyBorder="1" applyAlignment="1" applyProtection="1">
      <alignment horizontal="center" vertical="center" wrapText="1"/>
    </xf>
    <xf numFmtId="9" fontId="11" fillId="0" borderId="0" xfId="3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Alignment="1">
      <alignment horizontal="left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 wrapText="1"/>
    </xf>
    <xf numFmtId="0" fontId="5" fillId="4" borderId="7" xfId="0" applyFont="1" applyFill="1" applyBorder="1" applyAlignment="1">
      <alignment horizontal="center" wrapText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5" fillId="4" borderId="3" xfId="0" applyFont="1" applyFill="1" applyBorder="1" applyAlignment="1" applyProtection="1">
      <alignment horizontal="center" wrapText="1"/>
      <protection locked="0"/>
    </xf>
    <xf numFmtId="0" fontId="5" fillId="4" borderId="4" xfId="0" applyFont="1" applyFill="1" applyBorder="1" applyAlignment="1" applyProtection="1">
      <alignment horizontal="center" wrapText="1"/>
      <protection locked="0"/>
    </xf>
    <xf numFmtId="0" fontId="5" fillId="4" borderId="5" xfId="0" applyFont="1" applyFill="1" applyBorder="1" applyAlignment="1" applyProtection="1">
      <alignment horizontal="center" wrapText="1"/>
      <protection locked="0"/>
    </xf>
    <xf numFmtId="0" fontId="5" fillId="4" borderId="6" xfId="0" applyFont="1" applyFill="1" applyBorder="1" applyAlignment="1" applyProtection="1">
      <alignment horizontal="center" wrapText="1"/>
      <protection locked="0"/>
    </xf>
    <xf numFmtId="0" fontId="5" fillId="4" borderId="7" xfId="0" applyFont="1" applyFill="1" applyBorder="1" applyAlignment="1" applyProtection="1">
      <alignment horizontal="center" wrapText="1"/>
      <protection locked="0"/>
    </xf>
  </cellXfs>
  <cellStyles count="5">
    <cellStyle name="Akcent 3" xfId="4" builtinId="37"/>
    <cellStyle name="Normalny" xfId="0" builtinId="0"/>
    <cellStyle name="Normalny 2 2 9" xfId="1" xr:uid="{053B3052-7441-4B65-B205-1BC4C87FF6D4}"/>
    <cellStyle name="Procentowy" xfId="3" builtinId="5"/>
    <cellStyle name="Walutowy" xfId="2" builtinId="4"/>
  </cellStyles>
  <dxfs count="7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 hidden="0"/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4.9989318521683403E-2"/>
      </font>
      <fill>
        <patternFill>
          <bgColor theme="6" tint="0.59996337778862885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4.9989318521683403E-2"/>
      </font>
      <fill>
        <patternFill>
          <bgColor theme="6" tint="0.59996337778862885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charset val="238"/>
        <scheme val="none"/>
      </font>
      <protection locked="1"/>
    </dxf>
    <dxf>
      <font>
        <strike val="0"/>
        <outline val="0"/>
        <shadow val="0"/>
        <u val="none"/>
        <vertAlign val="baseline"/>
        <sz val="11"/>
        <name val="Verdana"/>
        <family val="2"/>
        <charset val="238"/>
        <scheme val="none"/>
      </font>
      <protection locked="1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</font>
      <protection locked="1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protection locked="1"/>
    </dxf>
    <dxf>
      <protection locked="1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protection locked="1"/>
    </dxf>
    <dxf>
      <font>
        <b val="0"/>
        <i val="0"/>
        <color auto="1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color auto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color theme="0"/>
      </font>
      <fill>
        <patternFill>
          <bgColor rgb="FF92D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auto="1"/>
      </font>
      <fill>
        <patternFill>
          <bgColor theme="2"/>
        </patternFill>
      </fill>
    </dxf>
    <dxf>
      <font>
        <color auto="1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numFmt numFmtId="34" formatCode="_-* #,##0.00\ &quot;zł&quot;_-;\-* #,##0.00\ &quot;zł&quot;_-;_-* &quot;-&quot;??\ &quot;zł&quot;_-;_-@_-"/>
    </dxf>
    <dxf>
      <font>
        <b/>
        <i val="0"/>
        <color theme="0"/>
      </font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STYLOPZ2" defaultPivotStyle="PivotStyleLight16">
    <tableStyle name="OPZ.Styl" pivot="0" count="6" xr9:uid="{15C34F18-9EC3-456C-A1DC-AC783D53FEC0}">
      <tableStyleElement type="wholeTable" dxfId="77"/>
      <tableStyleElement type="headerRow" dxfId="76"/>
      <tableStyleElement type="totalRow" dxfId="75"/>
      <tableStyleElement type="firstColumn" dxfId="74"/>
      <tableStyleElement type="firstRowStripe" dxfId="73"/>
      <tableStyleElement type="secondRowStripe" dxfId="72"/>
    </tableStyle>
    <tableStyle name="STYLOPZ2" pivot="0" count="6" xr9:uid="{5C18B6D6-E9CB-4F5F-9B7F-DA2351BCE07D}">
      <tableStyleElement type="wholeTable" dxfId="71"/>
      <tableStyleElement type="headerRow" dxfId="70"/>
      <tableStyleElement type="totalRow" dxfId="69"/>
      <tableStyleElement type="firstColumn" dxfId="68"/>
      <tableStyleElement type="firstRowStripe" dxfId="67"/>
      <tableStyleElement type="secondRowStripe" dxfId="6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367393</xdr:colOff>
      <xdr:row>0</xdr:row>
      <xdr:rowOff>163285</xdr:rowOff>
    </xdr:from>
    <xdr:to>
      <xdr:col>1</xdr:col>
      <xdr:colOff>517072</xdr:colOff>
      <xdr:row>0</xdr:row>
      <xdr:rowOff>1907369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B13595A-B617-3D8A-07D3-86967D184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393" y="163285"/>
          <a:ext cx="857250" cy="174408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367393</xdr:colOff>
      <xdr:row>0</xdr:row>
      <xdr:rowOff>163285</xdr:rowOff>
    </xdr:from>
    <xdr:to>
      <xdr:col>2</xdr:col>
      <xdr:colOff>517072</xdr:colOff>
      <xdr:row>0</xdr:row>
      <xdr:rowOff>1907369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C2D2539-A1CE-4A69-9405-D1A8D58EA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393" y="163285"/>
          <a:ext cx="854529" cy="174408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EF205A-69AE-457C-82FD-73F08C6AF15E}" name="Tabela13" displayName="Tabela13" ref="A3:L8" totalsRowCount="1" headerRowDxfId="65" dataDxfId="64" totalsRowDxfId="63">
  <autoFilter ref="A3:L7" xr:uid="{94EF205A-69AE-457C-82FD-73F08C6AF15E}"/>
  <tableColumns count="12">
    <tableColumn id="1" xr3:uid="{E9F9010C-CDDB-4962-A68F-244E15666AC7}" name="Lp." totalsRowLabel="Suma" dataDxfId="62" totalsRowDxfId="61"/>
    <tableColumn id="11" xr3:uid="{F828F888-6282-4D68-91A3-3C93B75E86EF}" name="Część" dataDxfId="60" totalsRowDxfId="59"/>
    <tableColumn id="2" xr3:uid="{E458E464-AA4D-4F3C-A32D-27683EA128FF}" name="Przedmiot zamówienia" dataDxfId="58" totalsRowDxfId="57"/>
    <tableColumn id="3" xr3:uid="{E0165F13-6FB1-44BF-8234-4FAF034D8179}" name="Opis parametrów technicznych_x000a_(np. identyfikacja, tj. typ, seria, klasa i, zakres, w którym wyposażenie będzie wzorcowane punkty odniesienia - jeśli dotyczy,  nr CAS - jeżeli dotyczy, czystość min.( zakres lub dokładnie) lub opis parametrów równoważności" dataDxfId="56" totalsRowDxfId="55"/>
    <tableColumn id="4" xr3:uid="{AA813F90-05DC-41EE-B30C-B50AB73BAB36}" name="Jednostka miary" dataDxfId="54" totalsRowDxfId="53"/>
    <tableColumn id="5" xr3:uid="{8A85CC42-DA77-4460-A237-83D935DFE659}" name=" Szacowana ilość zakupu" dataDxfId="52" totalsRowDxfId="51"/>
    <tableColumn id="12" xr3:uid="{C4FAEDAC-4D19-4E0D-913F-FBFC86020428}" name="Oferowany produkt" dataDxfId="50" totalsRowDxfId="49"/>
    <tableColumn id="6" xr3:uid="{982AE4D6-C6E9-4411-8226-024DE78DDEC3}" name="Wartość jednostkowa netto PLN" dataDxfId="48" totalsRowDxfId="47" dataCellStyle="Walutowy" totalsRowCellStyle="Walutowy"/>
    <tableColumn id="7" xr3:uid="{83D77675-0480-47FA-A1D4-40BE40F3B461}" name="Wartość netto (cena jednostkowa x ilość)" totalsRowFunction="sum" dataDxfId="46" totalsRowDxfId="45" dataCellStyle="Walutowy" totalsRowCellStyle="Walutowy">
      <calculatedColumnFormula>ROUND(F4*H4,2)</calculatedColumnFormula>
    </tableColumn>
    <tableColumn id="8" xr3:uid="{69834909-0D17-4C85-867E-9CD64690EABA}" name="Stawka _x000a_VAT %" dataDxfId="44" totalsRowDxfId="43" dataCellStyle="Procentowy" totalsRowCellStyle="Procentowy"/>
    <tableColumn id="9" xr3:uid="{187919CF-26C7-4FEB-ADD2-2E49BC12353E}" name="Wartość VAT" totalsRowFunction="sum" dataDxfId="42" totalsRowDxfId="41" dataCellStyle="Walutowy" totalsRowCellStyle="Walutowy">
      <calculatedColumnFormula>I4*J4</calculatedColumnFormula>
    </tableColumn>
    <tableColumn id="10" xr3:uid="{75A847A6-C5EC-466F-8332-3AD1141A1F84}" name="Wartość brutto (cena jednostkowa x ilość + VAT)" totalsRowFunction="sum" dataDxfId="40" totalsRowDxfId="39" dataCellStyle="Walutowy" totalsRowCellStyle="Walutowy">
      <calculatedColumnFormula>I4+K4</calculatedColumnFormula>
    </tableColumn>
  </tableColumns>
  <tableStyleInfo name="STYLOPZ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BA3884-A5DE-4E4F-8519-9DD55D379DE8}" name="Tabela132" displayName="Tabela132" ref="A3:L5" totalsRowCount="1" headerRowDxfId="38" dataDxfId="37" totalsRowDxfId="36">
  <autoFilter ref="A3:L4" xr:uid="{94EF205A-69AE-457C-82FD-73F08C6AF15E}"/>
  <tableColumns count="12">
    <tableColumn id="1" xr3:uid="{EF53B642-F1F3-4DC1-9D54-00D98418CE63}" name="Lp." totalsRowLabel="Suma" dataDxfId="23" totalsRowDxfId="22"/>
    <tableColumn id="11" xr3:uid="{F93F4757-0213-4688-9FF0-A1B034E99E91}" name="Część" dataDxfId="21" totalsRowDxfId="20"/>
    <tableColumn id="2" xr3:uid="{6EB2CC14-91DA-49C3-818D-C3C828435A4E}" name="Przedmiot zamówienia" dataDxfId="19" totalsRowDxfId="18"/>
    <tableColumn id="3" xr3:uid="{58D1F45F-AF25-4BB4-A1F6-8EA525A1BED0}" name="Opis parametrów technicznych_x000a_(np. identyfikacja, tj. typ, seria, klasa i, zakres, w którym wyposażenie będzie wzorcowane punkty odniesienia - jeśli dotyczy,  nr CAS - jeżeli dotyczy, czystość min.( zakres lub dokładnie) lub opis parametrów równoważności" dataDxfId="17" totalsRowDxfId="16"/>
    <tableColumn id="4" xr3:uid="{56026691-A183-4329-A2B7-D865C87589B2}" name="Rozmiar _x000a_opakowania" dataDxfId="15" totalsRowDxfId="14"/>
    <tableColumn id="5" xr3:uid="{D59E190C-29D2-48A5-9CD3-436CCE068E3A}" name=" Szacowana ilość zakupu" dataDxfId="13" totalsRowDxfId="12"/>
    <tableColumn id="12" xr3:uid="{D983B274-11AA-42A4-B998-A571CF32BED7}" name="Oferowany produkt_x000a_(nazwa, nr katalogowy, opis)" dataDxfId="11" totalsRowDxfId="10"/>
    <tableColumn id="6" xr3:uid="{CEF4ADB4-2CB3-49CA-A496-BCBD89002977}" name="Wartość jednostkowa netto PLN" dataDxfId="9" totalsRowDxfId="8" dataCellStyle="Walutowy"/>
    <tableColumn id="7" xr3:uid="{4CCF6405-4D74-4692-9CC8-B20B77AB60B9}" name="Wartość netto (cena jednostkowa x ilość)" totalsRowFunction="sum" dataDxfId="7" totalsRowDxfId="6" dataCellStyle="Walutowy">
      <calculatedColumnFormula>ROUND(F4*H4,2)</calculatedColumnFormula>
    </tableColumn>
    <tableColumn id="8" xr3:uid="{00F87165-63E5-4A72-A638-F437826714C1}" name="Stawka _x000a_VAT %" dataDxfId="5" totalsRowDxfId="4" dataCellStyle="Procentowy"/>
    <tableColumn id="9" xr3:uid="{F3450E08-6130-4F6C-8C0F-6E850314CF64}" name="Wartość VAT" totalsRowFunction="sum" dataDxfId="3" totalsRowDxfId="2" dataCellStyle="Walutowy">
      <calculatedColumnFormula>I4*J4</calculatedColumnFormula>
    </tableColumn>
    <tableColumn id="10" xr3:uid="{E9B2357F-48E7-4166-B652-6ED61EF0B364}" name="Wartość brutto (cena jednostkowa x ilość + VAT)" totalsRowFunction="sum" dataDxfId="1" totalsRowDxfId="0" dataCellStyle="Walutowy">
      <calculatedColumnFormula>I4+K4</calculatedColumnFormula>
    </tableColumn>
  </tableColumns>
  <tableStyleInfo name="STYLOPZ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6FDD4-2FE3-4FF8-AC15-4233B9604C58}">
  <sheetPr>
    <tabColor theme="7" tint="0.39997558519241921"/>
  </sheetPr>
  <dimension ref="A1:L22"/>
  <sheetViews>
    <sheetView zoomScale="70" zoomScaleNormal="70" workbookViewId="0">
      <selection activeCell="B2" sqref="B2"/>
    </sheetView>
  </sheetViews>
  <sheetFormatPr defaultColWidth="0" defaultRowHeight="15" zeroHeight="1" x14ac:dyDescent="0.25"/>
  <cols>
    <col min="1" max="1" width="10.5703125" style="4" customWidth="1"/>
    <col min="2" max="2" width="33.28515625" style="4" customWidth="1"/>
    <col min="3" max="3" width="35.85546875" style="4" customWidth="1"/>
    <col min="4" max="4" width="55.28515625" style="4" customWidth="1"/>
    <col min="5" max="5" width="21.7109375" style="4" customWidth="1"/>
    <col min="6" max="6" width="22.28515625" style="4" customWidth="1"/>
    <col min="7" max="7" width="22.28515625" style="6" customWidth="1"/>
    <col min="8" max="8" width="29" style="16" customWidth="1"/>
    <col min="9" max="9" width="29" style="8" customWidth="1"/>
    <col min="10" max="10" width="29" style="9" customWidth="1"/>
    <col min="11" max="12" width="29" style="8" customWidth="1"/>
    <col min="13" max="16384" width="9.140625" style="1" hidden="1"/>
  </cols>
  <sheetData>
    <row r="1" spans="1:12" ht="184.5" customHeight="1" x14ac:dyDescent="0.25">
      <c r="A1" s="2"/>
      <c r="B1" s="3"/>
      <c r="C1" s="3"/>
      <c r="D1" s="3"/>
      <c r="E1" s="3"/>
      <c r="F1" s="3"/>
      <c r="G1" s="19"/>
      <c r="H1" s="14"/>
      <c r="I1" s="7"/>
      <c r="J1" s="17"/>
      <c r="K1" s="7"/>
      <c r="L1" s="7"/>
    </row>
    <row r="2" spans="1:12" s="32" customFormat="1" ht="38.25" customHeight="1" x14ac:dyDescent="0.25">
      <c r="A2" s="27"/>
      <c r="B2" s="27"/>
      <c r="C2" s="27"/>
      <c r="D2" s="27"/>
      <c r="E2" s="27"/>
      <c r="F2" s="27"/>
      <c r="G2" s="28"/>
      <c r="H2" s="29"/>
      <c r="I2" s="30"/>
      <c r="J2" s="31"/>
      <c r="K2" s="30"/>
      <c r="L2" s="30"/>
    </row>
    <row r="3" spans="1:12" s="26" customFormat="1" ht="109.5" customHeight="1" x14ac:dyDescent="0.25">
      <c r="A3" s="21" t="s">
        <v>0</v>
      </c>
      <c r="B3" s="21" t="s">
        <v>11</v>
      </c>
      <c r="C3" s="21" t="s">
        <v>1</v>
      </c>
      <c r="D3" s="21" t="s">
        <v>2</v>
      </c>
      <c r="E3" s="21" t="s">
        <v>3</v>
      </c>
      <c r="F3" s="21" t="s">
        <v>4</v>
      </c>
      <c r="G3" s="22" t="s">
        <v>13</v>
      </c>
      <c r="H3" s="23" t="s">
        <v>5</v>
      </c>
      <c r="I3" s="24" t="s">
        <v>6</v>
      </c>
      <c r="J3" s="25" t="s">
        <v>7</v>
      </c>
      <c r="K3" s="24" t="s">
        <v>8</v>
      </c>
      <c r="L3" s="24" t="s">
        <v>9</v>
      </c>
    </row>
    <row r="4" spans="1:12" ht="82.5" customHeight="1" x14ac:dyDescent="0.25">
      <c r="A4" s="10">
        <v>1</v>
      </c>
      <c r="B4" s="11"/>
      <c r="C4" s="11"/>
      <c r="D4" s="11"/>
      <c r="E4" s="11"/>
      <c r="F4" s="11"/>
      <c r="G4" s="20"/>
      <c r="H4" s="15"/>
      <c r="I4" s="12">
        <f>ROUND(F4*H4,2)</f>
        <v>0</v>
      </c>
      <c r="J4" s="18">
        <v>0</v>
      </c>
      <c r="K4" s="12">
        <f>I4*J4</f>
        <v>0</v>
      </c>
      <c r="L4" s="12">
        <f>I4+K4</f>
        <v>0</v>
      </c>
    </row>
    <row r="5" spans="1:12" ht="82.5" customHeight="1" x14ac:dyDescent="0.25">
      <c r="A5" s="10">
        <v>2</v>
      </c>
      <c r="B5" s="11"/>
      <c r="C5" s="11"/>
      <c r="D5" s="11"/>
      <c r="E5" s="11"/>
      <c r="F5" s="11"/>
      <c r="G5" s="20"/>
      <c r="H5" s="15"/>
      <c r="I5" s="12">
        <f>ROUND(F5*H5,2)</f>
        <v>0</v>
      </c>
      <c r="J5" s="18">
        <v>0</v>
      </c>
      <c r="K5" s="12">
        <f>I5*J5</f>
        <v>0</v>
      </c>
      <c r="L5" s="12">
        <f>I5+K5</f>
        <v>0</v>
      </c>
    </row>
    <row r="6" spans="1:12" ht="82.5" customHeight="1" x14ac:dyDescent="0.25">
      <c r="A6" s="10">
        <v>3</v>
      </c>
      <c r="B6" s="11"/>
      <c r="C6" s="11"/>
      <c r="D6" s="11"/>
      <c r="E6" s="11"/>
      <c r="F6" s="11"/>
      <c r="G6" s="20"/>
      <c r="H6" s="15"/>
      <c r="I6" s="12">
        <f>ROUND(F6*H6,2)</f>
        <v>0</v>
      </c>
      <c r="J6" s="18">
        <v>0</v>
      </c>
      <c r="K6" s="12">
        <f>I6*J6</f>
        <v>0</v>
      </c>
      <c r="L6" s="12">
        <f>I6+K6</f>
        <v>0</v>
      </c>
    </row>
    <row r="7" spans="1:12" ht="82.5" customHeight="1" x14ac:dyDescent="0.25">
      <c r="A7" s="10">
        <v>4</v>
      </c>
      <c r="B7" s="11"/>
      <c r="C7" s="11"/>
      <c r="D7" s="11"/>
      <c r="E7" s="11"/>
      <c r="F7" s="11"/>
      <c r="G7" s="20"/>
      <c r="H7" s="15"/>
      <c r="I7" s="12">
        <f>ROUND(F7*H7,2)</f>
        <v>0</v>
      </c>
      <c r="J7" s="18">
        <v>0</v>
      </c>
      <c r="K7" s="12">
        <f>I7*J7</f>
        <v>0</v>
      </c>
      <c r="L7" s="12">
        <f>I7+K7</f>
        <v>0</v>
      </c>
    </row>
    <row r="8" spans="1:12" ht="33" customHeight="1" x14ac:dyDescent="0.25">
      <c r="A8" s="21" t="s">
        <v>10</v>
      </c>
      <c r="B8" s="21"/>
      <c r="C8" s="21"/>
      <c r="D8" s="21"/>
      <c r="E8" s="21"/>
      <c r="F8" s="21"/>
      <c r="G8" s="22"/>
      <c r="H8" s="23"/>
      <c r="I8" s="24">
        <f>SUBTOTAL(109,Tabela13[Wartość netto (cena jednostkowa x ilość)])</f>
        <v>0</v>
      </c>
      <c r="J8" s="25"/>
      <c r="K8" s="24">
        <f>SUBTOTAL(109,Tabela13[Wartość VAT])</f>
        <v>0</v>
      </c>
      <c r="L8" s="24">
        <f>SUBTOTAL(109,Tabela13[Wartość brutto (cena jednostkowa x ilość + VAT)])</f>
        <v>0</v>
      </c>
    </row>
    <row r="9" spans="1:12" x14ac:dyDescent="0.25"/>
    <row r="10" spans="1:12" x14ac:dyDescent="0.25"/>
    <row r="11" spans="1:12" x14ac:dyDescent="0.25"/>
    <row r="12" spans="1:12" x14ac:dyDescent="0.25"/>
    <row r="13" spans="1:12" ht="86.25" customHeight="1" thickBot="1" x14ac:dyDescent="0.3">
      <c r="D13" s="13" t="s">
        <v>12</v>
      </c>
      <c r="E13" s="5"/>
      <c r="H13" s="45" t="s">
        <v>14</v>
      </c>
      <c r="I13" s="45"/>
      <c r="J13" s="45"/>
      <c r="K13" s="45"/>
    </row>
    <row r="14" spans="1:12" ht="71.25" customHeight="1" x14ac:dyDescent="0.25">
      <c r="H14" s="46" t="s">
        <v>15</v>
      </c>
      <c r="I14" s="47"/>
      <c r="J14" s="47"/>
      <c r="K14" s="48"/>
    </row>
    <row r="15" spans="1:12" ht="71.25" customHeight="1" thickBot="1" x14ac:dyDescent="0.3">
      <c r="H15" s="49"/>
      <c r="I15" s="50"/>
      <c r="J15" s="50"/>
      <c r="K15" s="51"/>
    </row>
    <row r="16" spans="1:12" x14ac:dyDescent="0.25"/>
    <row r="17" x14ac:dyDescent="0.25"/>
    <row r="18" x14ac:dyDescent="0.25"/>
    <row r="19" x14ac:dyDescent="0.25"/>
    <row r="20" x14ac:dyDescent="0.25"/>
    <row r="21" x14ac:dyDescent="0.25"/>
    <row r="22" x14ac:dyDescent="0.25"/>
  </sheetData>
  <mergeCells count="2">
    <mergeCell ref="H13:K13"/>
    <mergeCell ref="H14:K15"/>
  </mergeCells>
  <conditionalFormatting sqref="A1:B1048576">
    <cfRule type="notContainsBlanks" dxfId="35" priority="5">
      <formula>LEN(TRIM(A1))&gt;0</formula>
    </cfRule>
  </conditionalFormatting>
  <conditionalFormatting sqref="A1:L22">
    <cfRule type="expression" dxfId="34" priority="6">
      <formula>ISBLANK($A1)</formula>
    </cfRule>
  </conditionalFormatting>
  <conditionalFormatting sqref="G1:H1048576 J1:J1048576">
    <cfRule type="expression" dxfId="33" priority="4">
      <formula>NOT(ISBLANK($B1))</formula>
    </cfRule>
  </conditionalFormatting>
  <conditionalFormatting sqref="I1:I1048576 K1:L1048576">
    <cfRule type="expression" dxfId="32" priority="3">
      <formula>NOT(ISBLANK($B1))</formula>
    </cfRule>
  </conditionalFormatting>
  <conditionalFormatting sqref="D13:E13">
    <cfRule type="expression" dxfId="31" priority="2">
      <formula>NOT(ISBLANK($D$13))</formula>
    </cfRule>
  </conditionalFormatting>
  <conditionalFormatting sqref="A2:XFD2">
    <cfRule type="expression" dxfId="30" priority="1">
      <formula>NOT(ISBLANK($A$2))</formula>
    </cfRule>
  </conditionalFormatting>
  <dataValidations count="1">
    <dataValidation type="decimal" operator="greaterThan" allowBlank="1" showInputMessage="1" showErrorMessage="1" sqref="H4:H7 E13 F4:F7" xr:uid="{5E9148E1-6A06-4D2D-95C2-5CD5446F5B25}">
      <formula1>0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021602-A035-4C69-B03B-06288BCF2719}">
          <x14:formula1>
            <xm:f>Dane!$A$1:$A$5</xm:f>
          </x14:formula1>
          <xm:sqref>J4:J7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67C9E-6DE4-45A5-B76E-EF5DBAB2DBE0}">
  <dimension ref="A1:A4"/>
  <sheetViews>
    <sheetView workbookViewId="0">
      <selection activeCell="C12" sqref="C12"/>
    </sheetView>
  </sheetViews>
  <sheetFormatPr defaultRowHeight="15" x14ac:dyDescent="0.25"/>
  <sheetData>
    <row r="1" spans="1:1" x14ac:dyDescent="0.25">
      <c r="A1">
        <v>0</v>
      </c>
    </row>
    <row r="2" spans="1:1" x14ac:dyDescent="0.25">
      <c r="A2">
        <v>0.05</v>
      </c>
    </row>
    <row r="3" spans="1:1" x14ac:dyDescent="0.25">
      <c r="A3">
        <v>0.08</v>
      </c>
    </row>
    <row r="4" spans="1:1" x14ac:dyDescent="0.25">
      <c r="A4">
        <v>0.23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DD888-B472-4502-A901-CAE06508D5E6}">
  <sheetPr>
    <tabColor theme="7" tint="0.39997558519241921"/>
  </sheetPr>
  <dimension ref="A1:L21"/>
  <sheetViews>
    <sheetView tabSelected="1" topLeftCell="A3" zoomScale="70" zoomScaleNormal="70" workbookViewId="0">
      <selection activeCell="G10" sqref="G10"/>
    </sheetView>
  </sheetViews>
  <sheetFormatPr defaultColWidth="0" defaultRowHeight="0" customHeight="1" zeroHeight="1" x14ac:dyDescent="0.25"/>
  <cols>
    <col min="1" max="1" width="10.5703125" style="4" customWidth="1"/>
    <col min="2" max="2" width="33.28515625" style="4" hidden="1" customWidth="1"/>
    <col min="3" max="3" width="39.140625" style="4" customWidth="1"/>
    <col min="4" max="4" width="63.85546875" style="4" customWidth="1"/>
    <col min="5" max="5" width="30.28515625" style="4" customWidth="1"/>
    <col min="6" max="6" width="22.28515625" style="4" customWidth="1"/>
    <col min="7" max="7" width="48.7109375" style="6" customWidth="1"/>
    <col min="8" max="8" width="29" style="16" customWidth="1"/>
    <col min="9" max="9" width="29" style="8" customWidth="1"/>
    <col min="10" max="10" width="29" style="9" customWidth="1"/>
    <col min="11" max="12" width="29" style="8" customWidth="1"/>
    <col min="13" max="16384" width="9.140625" style="1" hidden="1"/>
  </cols>
  <sheetData>
    <row r="1" spans="1:12" ht="184.5" customHeight="1" x14ac:dyDescent="0.25">
      <c r="A1" s="2"/>
      <c r="B1" s="3"/>
      <c r="C1" s="3"/>
      <c r="D1" s="3"/>
      <c r="E1" s="3"/>
      <c r="F1" s="3"/>
      <c r="G1" s="19"/>
      <c r="H1" s="14"/>
      <c r="I1" s="7"/>
      <c r="J1" s="17"/>
      <c r="K1" s="7"/>
      <c r="L1" s="7"/>
    </row>
    <row r="2" spans="1:12" s="32" customFormat="1" ht="38.25" customHeight="1" x14ac:dyDescent="0.25">
      <c r="A2" s="27" t="s">
        <v>18</v>
      </c>
      <c r="B2" s="27"/>
      <c r="C2" s="27"/>
      <c r="D2" s="27"/>
      <c r="E2" s="27"/>
      <c r="F2" s="27"/>
      <c r="G2" s="28"/>
      <c r="H2" s="29"/>
      <c r="I2" s="30"/>
      <c r="J2" s="31"/>
      <c r="K2" s="30"/>
      <c r="L2" s="30"/>
    </row>
    <row r="3" spans="1:12" s="26" customFormat="1" ht="109.5" customHeight="1" x14ac:dyDescent="0.25">
      <c r="A3" s="21" t="s">
        <v>0</v>
      </c>
      <c r="B3" s="21" t="s">
        <v>11</v>
      </c>
      <c r="C3" s="21" t="s">
        <v>1</v>
      </c>
      <c r="D3" s="21" t="s">
        <v>2</v>
      </c>
      <c r="E3" s="21" t="s">
        <v>17</v>
      </c>
      <c r="F3" s="21" t="s">
        <v>4</v>
      </c>
      <c r="G3" s="22" t="s">
        <v>16</v>
      </c>
      <c r="H3" s="23" t="s">
        <v>5</v>
      </c>
      <c r="I3" s="24" t="s">
        <v>6</v>
      </c>
      <c r="J3" s="25" t="s">
        <v>7</v>
      </c>
      <c r="K3" s="24" t="s">
        <v>8</v>
      </c>
      <c r="L3" s="24" t="s">
        <v>9</v>
      </c>
    </row>
    <row r="4" spans="1:12" ht="274.5" customHeight="1" x14ac:dyDescent="0.25">
      <c r="A4" s="37">
        <v>1</v>
      </c>
      <c r="B4" s="38"/>
      <c r="C4" s="39" t="s">
        <v>20</v>
      </c>
      <c r="D4" s="39" t="s">
        <v>21</v>
      </c>
      <c r="E4" s="40" t="s">
        <v>22</v>
      </c>
      <c r="F4" s="39">
        <v>1</v>
      </c>
      <c r="G4" s="41"/>
      <c r="H4" s="42"/>
      <c r="I4" s="43">
        <f>ROUND(F4*H4,2)</f>
        <v>0</v>
      </c>
      <c r="J4" s="44"/>
      <c r="K4" s="43">
        <f>I4*J4</f>
        <v>0</v>
      </c>
      <c r="L4" s="43">
        <f>I4+K4</f>
        <v>0</v>
      </c>
    </row>
    <row r="5" spans="1:12" ht="33" customHeight="1" x14ac:dyDescent="0.25">
      <c r="A5" s="21" t="s">
        <v>10</v>
      </c>
      <c r="B5" s="21"/>
      <c r="C5" s="21"/>
      <c r="D5" s="21"/>
      <c r="E5" s="21"/>
      <c r="F5" s="21"/>
      <c r="G5" s="22"/>
      <c r="H5" s="34"/>
      <c r="I5" s="35">
        <f>SUBTOTAL(109,Tabela132[Wartość netto (cena jednostkowa x ilość)])</f>
        <v>0</v>
      </c>
      <c r="J5" s="36"/>
      <c r="K5" s="35">
        <f>SUBTOTAL(109,Tabela132[Wartość VAT])</f>
        <v>0</v>
      </c>
      <c r="L5" s="35">
        <f>SUBTOTAL(109,Tabela132[Wartość brutto (cena jednostkowa x ilość + VAT)])</f>
        <v>0</v>
      </c>
    </row>
    <row r="6" spans="1:12" ht="15" x14ac:dyDescent="0.25"/>
    <row r="7" spans="1:12" ht="15" x14ac:dyDescent="0.25"/>
    <row r="8" spans="1:12" ht="15" x14ac:dyDescent="0.25"/>
    <row r="9" spans="1:12" ht="15" x14ac:dyDescent="0.25"/>
    <row r="10" spans="1:12" ht="86.25" customHeight="1" thickBot="1" x14ac:dyDescent="0.3">
      <c r="D10" s="13" t="s">
        <v>12</v>
      </c>
      <c r="E10" s="33"/>
      <c r="H10" s="45" t="s">
        <v>14</v>
      </c>
      <c r="I10" s="45"/>
      <c r="J10" s="45"/>
      <c r="K10" s="45"/>
    </row>
    <row r="11" spans="1:12" ht="71.25" customHeight="1" x14ac:dyDescent="0.25">
      <c r="D11" s="52" t="s">
        <v>19</v>
      </c>
      <c r="E11" s="52"/>
      <c r="H11" s="53" t="s">
        <v>15</v>
      </c>
      <c r="I11" s="54"/>
      <c r="J11" s="54"/>
      <c r="K11" s="55"/>
    </row>
    <row r="12" spans="1:12" ht="71.25" customHeight="1" thickBot="1" x14ac:dyDescent="0.3">
      <c r="H12" s="56"/>
      <c r="I12" s="57"/>
      <c r="J12" s="57"/>
      <c r="K12" s="58"/>
    </row>
    <row r="13" spans="1:12" ht="15" x14ac:dyDescent="0.25"/>
    <row r="14" spans="1:12" s="4" customFormat="1" ht="15" x14ac:dyDescent="0.25">
      <c r="G14" s="6"/>
      <c r="H14" s="16"/>
      <c r="I14" s="8"/>
      <c r="J14" s="9"/>
      <c r="K14" s="8"/>
      <c r="L14" s="8"/>
    </row>
    <row r="15" spans="1:12" s="4" customFormat="1" ht="15" x14ac:dyDescent="0.25">
      <c r="G15" s="6"/>
      <c r="H15" s="16"/>
      <c r="I15" s="8"/>
      <c r="J15" s="9"/>
      <c r="K15" s="8"/>
      <c r="L15" s="8"/>
    </row>
    <row r="16" spans="1:12" s="4" customFormat="1" ht="15" x14ac:dyDescent="0.25">
      <c r="G16" s="6"/>
      <c r="H16" s="16"/>
      <c r="I16" s="8"/>
      <c r="J16" s="9"/>
      <c r="K16" s="8"/>
      <c r="L16" s="8"/>
    </row>
    <row r="17" spans="7:12" s="4" customFormat="1" ht="15" x14ac:dyDescent="0.25">
      <c r="G17" s="6"/>
      <c r="H17" s="16"/>
      <c r="I17" s="8"/>
      <c r="J17" s="9"/>
      <c r="K17" s="8"/>
      <c r="L17" s="8"/>
    </row>
    <row r="18" spans="7:12" s="4" customFormat="1" ht="15" x14ac:dyDescent="0.25">
      <c r="G18" s="6"/>
      <c r="H18" s="16"/>
      <c r="I18" s="8"/>
      <c r="J18" s="9"/>
      <c r="K18" s="8"/>
      <c r="L18" s="8"/>
    </row>
    <row r="19" spans="7:12" s="4" customFormat="1" ht="15" x14ac:dyDescent="0.25">
      <c r="G19" s="6"/>
      <c r="H19" s="16"/>
      <c r="I19" s="8"/>
      <c r="J19" s="9"/>
      <c r="K19" s="8"/>
      <c r="L19" s="8"/>
    </row>
    <row r="20" spans="7:12" ht="0" hidden="1" customHeight="1" x14ac:dyDescent="0.25"/>
    <row r="21" spans="7:12" ht="0" hidden="1" customHeight="1" x14ac:dyDescent="0.25"/>
  </sheetData>
  <sheetProtection algorithmName="SHA-512" hashValue="EpIgLt3ZVQMHgHcIMf1QTiaSYs73M8klEX0efB++z6G9RSgwHfUn68DZy9/iJIZa7FqqZPRuo9HL9sY7x9GHVw==" saltValue="/LOTq82UbPh8rMuwwe2rvA==" spinCount="100000" sheet="1" objects="1" scenarios="1"/>
  <mergeCells count="3">
    <mergeCell ref="H10:K10"/>
    <mergeCell ref="H11:K12"/>
    <mergeCell ref="D11:E11"/>
  </mergeCells>
  <conditionalFormatting sqref="A1:B1048576">
    <cfRule type="notContainsBlanks" dxfId="29" priority="6">
      <formula>LEN(TRIM(A1))&gt;0</formula>
    </cfRule>
  </conditionalFormatting>
  <conditionalFormatting sqref="A12:L19 A11:D11 F11:L11 A1:L10">
    <cfRule type="expression" dxfId="28" priority="7">
      <formula>ISBLANK($A1)</formula>
    </cfRule>
  </conditionalFormatting>
  <conditionalFormatting sqref="G1:H1048576 J1:J1048576">
    <cfRule type="expression" dxfId="27" priority="5">
      <formula>NOT(ISBLANK($B1))</formula>
    </cfRule>
  </conditionalFormatting>
  <conditionalFormatting sqref="I1:I1048576 K1:L1048576">
    <cfRule type="expression" dxfId="26" priority="4">
      <formula>NOT(ISBLANK($B1))</formula>
    </cfRule>
  </conditionalFormatting>
  <conditionalFormatting sqref="D10:E10">
    <cfRule type="expression" dxfId="25" priority="3">
      <formula>NOT(ISBLANK($D$10))</formula>
    </cfRule>
  </conditionalFormatting>
  <conditionalFormatting sqref="A2:XFD2">
    <cfRule type="expression" dxfId="24" priority="2">
      <formula>NOT(ISBLANK($A$2))</formula>
    </cfRule>
  </conditionalFormatting>
  <dataValidations count="1">
    <dataValidation type="decimal" operator="greaterThan" allowBlank="1" showInputMessage="1" showErrorMessage="1" sqref="E10 H4 F4" xr:uid="{496A824B-FD91-4730-94CC-19EBC43F4C7D}">
      <formula1>0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572516-5B25-4CC1-8933-409D4012391F}">
          <x14:formula1>
            <xm:f>Dane!$A$1:$A$5</xm:f>
          </x14:formula1>
          <xm:sqref>J4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46" ma:contentTypeDescription="Utwórz nowy dokument." ma:contentTypeScope="" ma:versionID="a4102613ac5616d9935dfc8c79b36a5b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edc73c2b7f22400273fec487de840f3f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  <xsd:element ref="ns2:DATA_PUB" minOccurs="0"/>
                <xsd:element ref="ns2:OF_CZ" minOccurs="0"/>
                <xsd:element ref="ns2:UM_x002f_ZAM" minOccurs="0"/>
                <xsd:element ref="ns2:ZAL1_x002f_2" minOccurs="0"/>
                <xsd:element ref="ns2:DATA_END" minOccurs="0"/>
                <xsd:element ref="ns2:GODZ" minOccurs="0"/>
                <xsd:element ref="ns2:BY" minOccurs="0"/>
                <xsd:element ref="ns2:EMAI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  <xsd:element name="DATA_PUB" ma:index="35" nillable="true" ma:displayName="DATA_PUB" ma:format="DateOnly" ma:internalName="DATA_PUB">
      <xsd:simpleType>
        <xsd:restriction base="dms:DateTime"/>
      </xsd:simpleType>
    </xsd:element>
    <xsd:element name="OF_CZ" ma:index="36" nillable="true" ma:displayName="OF_CZ" ma:format="Dropdown" ma:internalName="OF_CZ">
      <xsd:simpleType>
        <xsd:restriction base="dms:Text">
          <xsd:maxLength value="255"/>
        </xsd:restriction>
      </xsd:simpleType>
    </xsd:element>
    <xsd:element name="UM_x002f_ZAM" ma:index="37" nillable="true" ma:displayName="UM/ZAM" ma:format="Dropdown" ma:internalName="UM_x002f_ZAM">
      <xsd:simpleType>
        <xsd:restriction base="dms:Text">
          <xsd:maxLength value="255"/>
        </xsd:restriction>
      </xsd:simpleType>
    </xsd:element>
    <xsd:element name="ZAL1_x002f_2" ma:index="38" nillable="true" ma:displayName="ZAL1/2" ma:format="Dropdown" ma:internalName="ZAL1_x002f_2">
      <xsd:simpleType>
        <xsd:restriction base="dms:Text">
          <xsd:maxLength value="255"/>
        </xsd:restriction>
      </xsd:simpleType>
    </xsd:element>
    <xsd:element name="DATA_END" ma:index="39" nillable="true" ma:displayName="DATA_END" ma:format="DateOnly" ma:internalName="DATA_END">
      <xsd:simpleType>
        <xsd:restriction base="dms:DateTime"/>
      </xsd:simpleType>
    </xsd:element>
    <xsd:element name="GODZ" ma:index="40" nillable="true" ma:displayName="GODZ" ma:format="Dropdown" ma:internalName="GODZ">
      <xsd:simpleType>
        <xsd:restriction base="dms:Text">
          <xsd:maxLength value="255"/>
        </xsd:restriction>
      </xsd:simpleType>
    </xsd:element>
    <xsd:element name="BY" ma:index="41" nillable="true" ma:displayName="BY" ma:format="Dropdown" ma:internalName="BY">
      <xsd:simpleType>
        <xsd:restriction base="dms:Text">
          <xsd:maxLength value="255"/>
        </xsd:restriction>
      </xsd:simpleType>
    </xsd:element>
    <xsd:element name="EMAIL" ma:index="42" nillable="true" ma:displayName="EMAIL" ma:format="Dropdown" ma:internalName="EMAIL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2024-10-13T17:36:03+00:00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SharedWithUsers xmlns="25403c7b-c6b4-4198-8117-dbd0ece2577a">
      <UserInfo>
        <DisplayName/>
        <AccountId xsi:nil="true"/>
        <AccountType/>
      </UserInfo>
    </SharedWithUsers>
    <Nrsprawy xmlns="84141fab-40ef-492f-9a5e-7c422361107c" xsi:nil="true"/>
    <DATA_PUB xmlns="84141fab-40ef-492f-9a5e-7c422361107c" xsi:nil="true"/>
    <BY xmlns="84141fab-40ef-492f-9a5e-7c422361107c" xsi:nil="true"/>
    <GODZ xmlns="84141fab-40ef-492f-9a5e-7c422361107c" xsi:nil="true"/>
    <DATA_END xmlns="84141fab-40ef-492f-9a5e-7c422361107c" xsi:nil="true"/>
    <OF_CZ xmlns="84141fab-40ef-492f-9a5e-7c422361107c" xsi:nil="true"/>
    <UM_x002f_ZAM xmlns="84141fab-40ef-492f-9a5e-7c422361107c" xsi:nil="true"/>
    <ZAL1_x002f_2 xmlns="84141fab-40ef-492f-9a5e-7c422361107c" xsi:nil="true"/>
    <EMAIL xmlns="84141fab-40ef-492f-9a5e-7c422361107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scriptIds xmlns="http://schemas.microsoft.com/office/extensibility/maker/v1.0" id="script-ids-node-id">
  <scriptId id="ms-officescript%3A%2F%2Fonedrive_business_itemlink%2F014V6IR5H5CSLOPXZNAJH3LERJCDKKZABO:ms-officescript%3A%2F%2Fonedrive_business_sharinglink%2Fu!aHR0cHM6Ly9sdWthc2lld2ljemdvdi1teS5zaGFyZXBvaW50LmNvbS86dTovZy9wZXJzb25hbC9hZHJpYW5fbmFwb3JhX3BvcnRfbHVrYXNpZXdpY3pfZ292X3BsL0VmMFVsdWZmTFFKUHRaSXBFTlNzZ0M0QnZiR3Jtd0R3Z0UwX1MxUk11amVlY1E"/>
  <scriptId xmlns="" id="ms-officescript%3A%2F%2Fonedrive_business_itemlink%2F014V6IR5EQOTOEUU4ZMZCIC5AQC2MUNFPJ:ms-officescript%3A%2F%2Fonedrive_business_sharinglink%2Fu!aHR0cHM6Ly9sdWthc2lld2ljemdvdi1teS5zaGFyZXBvaW50LmNvbS86dTovZy9wZXJzb25hbC9hZHJpYW5fbmFwb3JhX3BvcnRfbHVrYXNpZXdpY3pfZ292X3BsL0VaQjAzRXBUbVdaRWdYUVFGcGxHbGVrQldMeXdxdENXQXVOX1plSlB6Qy1VT2c"/>
  <scriptId xmlns="" id="ms-officescript%3A%2F%2Fonedrive_business_itemlink%2F014V6IR5BVLFIAOXWCIZGLV6W24DRQC3HX:ms-officescript%3A%2F%2Fonedrive_business_sharinglink%2Fu!aHR0cHM6Ly9sdWthc2lld2ljemdvdi1teS5zaGFyZXBvaW50LmNvbS86dTovZy9wZXJzb25hbC9hZHJpYW5fbmFwb3JhX3BvcnRfbHVrYXNpZXdpY3pfZ292X3BsL0VUVlpVQWRld2taTXV2cmE0T01CYlBjQjlCUDBlUEIzLUhkdkg2TWNnTi1vcXc"/>
</scriptIds>
</file>

<file path=customXml/itemProps1.xml><?xml version="1.0" encoding="utf-8"?>
<ds:datastoreItem xmlns:ds="http://schemas.openxmlformats.org/officeDocument/2006/customXml" ds:itemID="{D666A10A-048E-4544-AEE4-A79253CBB1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47DE6A-26E7-49A8-8FD3-72EA5C727BF8}">
  <ds:schemaRefs>
    <ds:schemaRef ds:uri="http://schemas.openxmlformats.org/package/2006/metadata/core-properties"/>
    <ds:schemaRef ds:uri="http://purl.org/dc/dcmitype/"/>
    <ds:schemaRef ds:uri="25403c7b-c6b4-4198-8117-dbd0ece2577a"/>
    <ds:schemaRef ds:uri="http://schemas.microsoft.com/office/2006/documentManagement/types"/>
    <ds:schemaRef ds:uri="84141fab-40ef-492f-9a5e-7c422361107c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B0778FB-0E75-457F-9193-C0B7B5F55DB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4DF4F8B-76CB-4546-9176-CC9D2D160E39}">
  <ds:schemaRefs>
    <ds:schemaRef ds:uri="http://schemas.microsoft.com/office/extensibility/maker/v1.0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Template.OPZ</vt:lpstr>
      <vt:lpstr>Dane</vt:lpstr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 Niemczycka</dc:creator>
  <cp:keywords/>
  <dc:description/>
  <cp:lastModifiedBy>Oleksandr Trynoha | Łukasiewicz – PORT</cp:lastModifiedBy>
  <cp:revision/>
  <dcterms:created xsi:type="dcterms:W3CDTF">2024-10-01T14:32:53Z</dcterms:created>
  <dcterms:modified xsi:type="dcterms:W3CDTF">2025-09-22T14:46:28Z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9092600</vt:r8>
  </property>
  <property fmtid="{D5CDD505-2E9C-101B-9397-08002B2CF9AE}" pid="4" name="MediaServiceImageTags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</Properties>
</file>